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filterPrivacy="1"/>
  <xr:revisionPtr revIDLastSave="5683" documentId="8_{0CE72646-EAED-4AAE-AABE-D239212CA2B8}" xr6:coauthVersionLast="47" xr6:coauthVersionMax="47" xr10:uidLastSave="{40D91112-1515-4013-B332-0BB84A77B214}"/>
  <bookViews>
    <workbookView xWindow="-120" yWindow="-120" windowWidth="29040" windowHeight="15720" firstSheet="12" activeTab="2" xr2:uid="{00000000-000D-0000-FFFF-FFFF00000000}"/>
  </bookViews>
  <sheets>
    <sheet name="_Config" sheetId="1" state="veryHidden" r:id="rId1"/>
    <sheet name="Features &amp; Benefits" sheetId="15" r:id="rId2"/>
    <sheet name="Welcome &amp; Instructions" sheetId="2" r:id="rId3"/>
    <sheet name="Property 1" sheetId="3" r:id="rId4"/>
    <sheet name="Property 2" sheetId="4" r:id="rId5"/>
    <sheet name="Property 3" sheetId="5" r:id="rId6"/>
    <sheet name="Property 4" sheetId="8" r:id="rId7"/>
    <sheet name="Property 5" sheetId="9" r:id="rId8"/>
    <sheet name="Property 6" sheetId="10" r:id="rId9"/>
    <sheet name="Property 7" sheetId="11" r:id="rId10"/>
    <sheet name="Property 8" sheetId="12" r:id="rId11"/>
    <sheet name="Property 9" sheetId="13" r:id="rId12"/>
    <sheet name="Property 10" sheetId="14" r:id="rId13"/>
    <sheet name="Quarterly Summary" sheetId="6" r:id="rId14"/>
    <sheet name="Expense Guide" sheetId="7" r:id="rId15"/>
  </sheets>
  <definedNames>
    <definedName name="_xlnm._FilterDatabase" localSheetId="3" hidden="1">'Property 1'!$A$27:$F$526</definedName>
    <definedName name="_xlnm._FilterDatabase" localSheetId="4" hidden="1">'Property 2'!$A$27:$F$526</definedName>
    <definedName name="_xlnm._FilterDatabase" localSheetId="5" hidden="1">'Property 3'!$A$27:$F$526</definedName>
    <definedName name="_xlnm._FilterDatabase" localSheetId="12" hidden="1">'Property 10'!$A$27:$F$526</definedName>
    <definedName name="_xlnm._FilterDatabase" localSheetId="6" hidden="1">'Property 4'!$A$27:$F$526</definedName>
    <definedName name="_xlnm._FilterDatabase" localSheetId="7" hidden="1">'Property 5'!$A$27:$F$526</definedName>
    <definedName name="_xlnm._FilterDatabase" localSheetId="8" hidden="1">'Property 6'!$A$27:$F$526</definedName>
    <definedName name="_xlnm._FilterDatabase" localSheetId="9" hidden="1">'Property 7'!$A$27:$F$526</definedName>
    <definedName name="_xlnm._FilterDatabase" localSheetId="10" hidden="1">'Property 8'!$A$27:$F$526</definedName>
    <definedName name="_xlnm._FilterDatabase" localSheetId="11" hidden="1">'Property 9'!$A$27:$F$526</definedName>
    <definedName name="Cat_Capital">_Config!$F$2</definedName>
    <definedName name="Cat_Expense">_Config!$E$2:$E$11</definedName>
    <definedName name="Cat_Income">_Config!$D$2:$D$7</definedName>
    <definedName name="IncomeThreshold">_Config!$B$10</definedName>
    <definedName name="Q1_End">_Config!$B$2</definedName>
    <definedName name="Q1_Start">_Config!$B$1</definedName>
    <definedName name="Q2_End">_Config!$B$4</definedName>
    <definedName name="Q2_Start">_Config!$B$3</definedName>
    <definedName name="Q3_End">_Config!$B$6</definedName>
    <definedName name="Q3_Start">_Config!$B$5</definedName>
    <definedName name="Q4_End">_Config!$B$8</definedName>
    <definedName name="Q4_Start">_Config!$B$7</definedName>
    <definedName name="RecordingMethod">'Welcome &amp; Instructions'!$B$15</definedName>
    <definedName name="StartYear">'Welcome &amp; Instructions'!$D$10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31" i="2"/>
  <c r="B30" i="2"/>
  <c r="B29" i="2"/>
  <c r="B28" i="2"/>
  <c r="A25" i="14"/>
  <c r="A24" i="14"/>
  <c r="A15" i="14"/>
  <c r="A25" i="13"/>
  <c r="A24" i="13"/>
  <c r="A15" i="13"/>
  <c r="A25" i="12"/>
  <c r="A24" i="12"/>
  <c r="A15" i="12"/>
  <c r="A25" i="11"/>
  <c r="A24" i="11"/>
  <c r="A15" i="11"/>
  <c r="A25" i="10"/>
  <c r="A24" i="10"/>
  <c r="A15" i="10"/>
  <c r="A25" i="9"/>
  <c r="A24" i="9"/>
  <c r="A15" i="9"/>
  <c r="A25" i="8"/>
  <c r="A24" i="8"/>
  <c r="A15" i="8"/>
  <c r="A25" i="5"/>
  <c r="A24" i="5"/>
  <c r="A15" i="5"/>
  <c r="A25" i="4"/>
  <c r="A24" i="4"/>
  <c r="A15" i="4"/>
  <c r="A25" i="3"/>
  <c r="A24" i="3"/>
  <c r="A15" i="3"/>
  <c r="H526" i="14"/>
  <c r="H525" i="14"/>
  <c r="H524" i="14"/>
  <c r="H523" i="14"/>
  <c r="H522" i="14"/>
  <c r="H521" i="14"/>
  <c r="H520" i="14"/>
  <c r="H519" i="14"/>
  <c r="H518" i="14"/>
  <c r="H517" i="14"/>
  <c r="H516" i="14"/>
  <c r="H515" i="14"/>
  <c r="H514" i="14"/>
  <c r="H513" i="14"/>
  <c r="H512" i="14"/>
  <c r="H511" i="14"/>
  <c r="H510" i="14"/>
  <c r="H509" i="14"/>
  <c r="H508" i="14"/>
  <c r="H507" i="14"/>
  <c r="H506" i="14"/>
  <c r="H505" i="14"/>
  <c r="H504" i="14"/>
  <c r="H503" i="14"/>
  <c r="H502" i="14"/>
  <c r="H501" i="14"/>
  <c r="H500" i="14"/>
  <c r="H499" i="14"/>
  <c r="H498" i="14"/>
  <c r="H497" i="14"/>
  <c r="H496" i="14"/>
  <c r="H495" i="14"/>
  <c r="H494" i="14"/>
  <c r="H493" i="14"/>
  <c r="H492" i="14"/>
  <c r="H491" i="14"/>
  <c r="H490" i="14"/>
  <c r="H489" i="14"/>
  <c r="H488" i="14"/>
  <c r="H487" i="14"/>
  <c r="H486" i="14"/>
  <c r="H485" i="14"/>
  <c r="H484" i="14"/>
  <c r="H483" i="14"/>
  <c r="H482" i="14"/>
  <c r="H481" i="14"/>
  <c r="H480" i="14"/>
  <c r="H479" i="14"/>
  <c r="H478" i="14"/>
  <c r="H477" i="14"/>
  <c r="H476" i="14"/>
  <c r="H475" i="14"/>
  <c r="H474" i="14"/>
  <c r="H473" i="14"/>
  <c r="H472" i="14"/>
  <c r="H471" i="14"/>
  <c r="H470" i="14"/>
  <c r="H469" i="14"/>
  <c r="H468" i="14"/>
  <c r="H467" i="14"/>
  <c r="H466" i="14"/>
  <c r="H465" i="14"/>
  <c r="H464" i="14"/>
  <c r="H463" i="14"/>
  <c r="H462" i="14"/>
  <c r="H461" i="14"/>
  <c r="H460" i="14"/>
  <c r="H459" i="14"/>
  <c r="H458" i="14"/>
  <c r="H457" i="14"/>
  <c r="H456" i="14"/>
  <c r="H455" i="14"/>
  <c r="H454" i="14"/>
  <c r="H453" i="14"/>
  <c r="H452" i="14"/>
  <c r="H451" i="14"/>
  <c r="H450" i="14"/>
  <c r="H449" i="14"/>
  <c r="H448" i="14"/>
  <c r="H447" i="14"/>
  <c r="H446" i="14"/>
  <c r="H445" i="14"/>
  <c r="H444" i="14"/>
  <c r="H443" i="14"/>
  <c r="H442" i="14"/>
  <c r="H441" i="14"/>
  <c r="H440" i="14"/>
  <c r="H439" i="14"/>
  <c r="H438" i="14"/>
  <c r="H437" i="14"/>
  <c r="H436" i="14"/>
  <c r="H435" i="14"/>
  <c r="H434" i="14"/>
  <c r="H433" i="14"/>
  <c r="H432" i="14"/>
  <c r="H431" i="14"/>
  <c r="H430" i="14"/>
  <c r="H429" i="14"/>
  <c r="H428" i="14"/>
  <c r="H427" i="14"/>
  <c r="H426" i="14"/>
  <c r="H425" i="14"/>
  <c r="H424" i="14"/>
  <c r="H423" i="14"/>
  <c r="H422" i="14"/>
  <c r="H421" i="14"/>
  <c r="H420" i="14"/>
  <c r="H419" i="14"/>
  <c r="H418" i="14"/>
  <c r="H417" i="14"/>
  <c r="H416" i="14"/>
  <c r="H415" i="14"/>
  <c r="H414" i="14"/>
  <c r="H413" i="14"/>
  <c r="H412" i="14"/>
  <c r="H411" i="14"/>
  <c r="H410" i="14"/>
  <c r="H409" i="14"/>
  <c r="H408" i="14"/>
  <c r="H407" i="14"/>
  <c r="H406" i="14"/>
  <c r="H405" i="14"/>
  <c r="H404" i="14"/>
  <c r="H403" i="14"/>
  <c r="H402" i="14"/>
  <c r="H401" i="14"/>
  <c r="H400" i="14"/>
  <c r="H399" i="14"/>
  <c r="H398" i="14"/>
  <c r="H397" i="14"/>
  <c r="H396" i="14"/>
  <c r="H395" i="14"/>
  <c r="H394" i="14"/>
  <c r="H393" i="14"/>
  <c r="H392" i="14"/>
  <c r="H391" i="14"/>
  <c r="H390" i="14"/>
  <c r="H389" i="14"/>
  <c r="H388" i="14"/>
  <c r="H387" i="14"/>
  <c r="H386" i="14"/>
  <c r="H385" i="14"/>
  <c r="H384" i="14"/>
  <c r="H383" i="14"/>
  <c r="H382" i="14"/>
  <c r="H381" i="14"/>
  <c r="H380" i="14"/>
  <c r="H379" i="14"/>
  <c r="H378" i="14"/>
  <c r="H377" i="14"/>
  <c r="H376" i="14"/>
  <c r="H375" i="14"/>
  <c r="H374" i="14"/>
  <c r="H373" i="14"/>
  <c r="H372" i="14"/>
  <c r="H371" i="14"/>
  <c r="H370" i="14"/>
  <c r="H369" i="14"/>
  <c r="H368" i="14"/>
  <c r="H367" i="14"/>
  <c r="H366" i="14"/>
  <c r="H365" i="14"/>
  <c r="H364" i="14"/>
  <c r="H363" i="14"/>
  <c r="H362" i="14"/>
  <c r="H361" i="14"/>
  <c r="H360" i="14"/>
  <c r="H359" i="14"/>
  <c r="H358" i="14"/>
  <c r="H357" i="14"/>
  <c r="H356" i="14"/>
  <c r="H355" i="14"/>
  <c r="H354" i="14"/>
  <c r="H353" i="14"/>
  <c r="H352" i="14"/>
  <c r="H351" i="14"/>
  <c r="H350" i="14"/>
  <c r="H349" i="14"/>
  <c r="H348" i="14"/>
  <c r="H347" i="14"/>
  <c r="H346" i="14"/>
  <c r="H345" i="14"/>
  <c r="H344" i="14"/>
  <c r="H343" i="14"/>
  <c r="H342" i="14"/>
  <c r="H341" i="14"/>
  <c r="H340" i="14"/>
  <c r="H339" i="14"/>
  <c r="H338" i="14"/>
  <c r="H337" i="14"/>
  <c r="H336" i="14"/>
  <c r="H335" i="14"/>
  <c r="H334" i="14"/>
  <c r="H333" i="14"/>
  <c r="H332" i="14"/>
  <c r="H331" i="14"/>
  <c r="H330" i="14"/>
  <c r="H329" i="14"/>
  <c r="H328" i="14"/>
  <c r="H327" i="14"/>
  <c r="H326" i="14"/>
  <c r="H325" i="14"/>
  <c r="H324" i="14"/>
  <c r="H323" i="14"/>
  <c r="H322" i="14"/>
  <c r="H321" i="14"/>
  <c r="H320" i="14"/>
  <c r="H319" i="14"/>
  <c r="H318" i="14"/>
  <c r="H317" i="14"/>
  <c r="H316" i="14"/>
  <c r="H315" i="14"/>
  <c r="H314" i="14"/>
  <c r="H313" i="14"/>
  <c r="H312" i="14"/>
  <c r="H311" i="14"/>
  <c r="H310" i="14"/>
  <c r="H309" i="14"/>
  <c r="H308" i="14"/>
  <c r="H307" i="14"/>
  <c r="H306" i="14"/>
  <c r="H305" i="14"/>
  <c r="H304" i="14"/>
  <c r="H303" i="14"/>
  <c r="H302" i="14"/>
  <c r="H301" i="14"/>
  <c r="H300" i="14"/>
  <c r="H299" i="14"/>
  <c r="H298" i="14"/>
  <c r="H297" i="14"/>
  <c r="H296" i="14"/>
  <c r="H295" i="14"/>
  <c r="H294" i="14"/>
  <c r="H293" i="14"/>
  <c r="H292" i="14"/>
  <c r="H291" i="14"/>
  <c r="H290" i="14"/>
  <c r="H289" i="14"/>
  <c r="H288" i="14"/>
  <c r="H287" i="14"/>
  <c r="H286" i="14"/>
  <c r="H285" i="14"/>
  <c r="H284" i="14"/>
  <c r="H283" i="14"/>
  <c r="H282" i="14"/>
  <c r="H281" i="14"/>
  <c r="H280" i="14"/>
  <c r="H279" i="14"/>
  <c r="H278" i="14"/>
  <c r="H277" i="14"/>
  <c r="H276" i="14"/>
  <c r="H275" i="14"/>
  <c r="H274" i="14"/>
  <c r="H273" i="14"/>
  <c r="H272" i="14"/>
  <c r="H271" i="14"/>
  <c r="H270" i="14"/>
  <c r="H269" i="14"/>
  <c r="H268" i="14"/>
  <c r="H267" i="14"/>
  <c r="H266" i="14"/>
  <c r="H265" i="14"/>
  <c r="H264" i="14"/>
  <c r="H263" i="14"/>
  <c r="H262" i="14"/>
  <c r="H261" i="14"/>
  <c r="H260" i="14"/>
  <c r="H259" i="14"/>
  <c r="H258" i="14"/>
  <c r="H257" i="14"/>
  <c r="H256" i="14"/>
  <c r="H255" i="14"/>
  <c r="H254" i="14"/>
  <c r="H253" i="14"/>
  <c r="H252" i="14"/>
  <c r="H251" i="14"/>
  <c r="H250" i="14"/>
  <c r="H249" i="14"/>
  <c r="H248" i="14"/>
  <c r="H247" i="14"/>
  <c r="H246" i="14"/>
  <c r="H245" i="14"/>
  <c r="H244" i="14"/>
  <c r="H243" i="14"/>
  <c r="H242" i="14"/>
  <c r="H241" i="14"/>
  <c r="H240" i="14"/>
  <c r="H239" i="14"/>
  <c r="H238" i="14"/>
  <c r="H237" i="14"/>
  <c r="H236" i="14"/>
  <c r="H235" i="14"/>
  <c r="H234" i="14"/>
  <c r="H233" i="14"/>
  <c r="H232" i="14"/>
  <c r="H231" i="14"/>
  <c r="H230" i="14"/>
  <c r="H229" i="14"/>
  <c r="H228" i="14"/>
  <c r="H227" i="14"/>
  <c r="H226" i="14"/>
  <c r="H225" i="14"/>
  <c r="H224" i="14"/>
  <c r="H223" i="14"/>
  <c r="H222" i="14"/>
  <c r="H221" i="14"/>
  <c r="H220" i="14"/>
  <c r="H219" i="14"/>
  <c r="H218" i="14"/>
  <c r="H217" i="14"/>
  <c r="H216" i="14"/>
  <c r="H215" i="14"/>
  <c r="H214" i="14"/>
  <c r="H213" i="14"/>
  <c r="H212" i="14"/>
  <c r="H211" i="14"/>
  <c r="H210" i="14"/>
  <c r="H209" i="14"/>
  <c r="H208" i="14"/>
  <c r="H207" i="14"/>
  <c r="H206" i="14"/>
  <c r="H205" i="14"/>
  <c r="H204" i="14"/>
  <c r="H203" i="14"/>
  <c r="H202" i="14"/>
  <c r="H201" i="14"/>
  <c r="H200" i="14"/>
  <c r="H199" i="14"/>
  <c r="H198" i="14"/>
  <c r="H197" i="14"/>
  <c r="H196" i="14"/>
  <c r="H195" i="14"/>
  <c r="H194" i="14"/>
  <c r="H193" i="14"/>
  <c r="H192" i="14"/>
  <c r="H191" i="14"/>
  <c r="H190" i="14"/>
  <c r="H189" i="14"/>
  <c r="H188" i="14"/>
  <c r="H187" i="14"/>
  <c r="H186" i="14"/>
  <c r="H185" i="14"/>
  <c r="H184" i="14"/>
  <c r="H183" i="14"/>
  <c r="H182" i="14"/>
  <c r="H181" i="14"/>
  <c r="H180" i="14"/>
  <c r="H179" i="14"/>
  <c r="H178" i="14"/>
  <c r="H177" i="14"/>
  <c r="H176" i="14"/>
  <c r="H175" i="14"/>
  <c r="H174" i="14"/>
  <c r="H173" i="14"/>
  <c r="H172" i="14"/>
  <c r="H171" i="14"/>
  <c r="H170" i="14"/>
  <c r="H169" i="14"/>
  <c r="H168" i="14"/>
  <c r="H167" i="14"/>
  <c r="H166" i="14"/>
  <c r="H165" i="14"/>
  <c r="H164" i="14"/>
  <c r="H163" i="14"/>
  <c r="H162" i="14"/>
  <c r="H161" i="14"/>
  <c r="H160" i="14"/>
  <c r="H159" i="14"/>
  <c r="H158" i="14"/>
  <c r="H157" i="14"/>
  <c r="H156" i="14"/>
  <c r="H155" i="14"/>
  <c r="H154" i="14"/>
  <c r="H153" i="14"/>
  <c r="H152" i="14"/>
  <c r="H151" i="14"/>
  <c r="H150" i="14"/>
  <c r="H149" i="14"/>
  <c r="H148" i="14"/>
  <c r="H147" i="14"/>
  <c r="H146" i="14"/>
  <c r="H145" i="14"/>
  <c r="H144" i="14"/>
  <c r="H143" i="14"/>
  <c r="H142" i="14"/>
  <c r="H141" i="14"/>
  <c r="H140" i="14"/>
  <c r="H139" i="14"/>
  <c r="H138" i="14"/>
  <c r="H137" i="14"/>
  <c r="H136" i="14"/>
  <c r="H135" i="14"/>
  <c r="H134" i="14"/>
  <c r="H133" i="14"/>
  <c r="H132" i="14"/>
  <c r="H131" i="14"/>
  <c r="H130" i="14"/>
  <c r="H129" i="14"/>
  <c r="H128" i="14"/>
  <c r="H127" i="14"/>
  <c r="H126" i="14"/>
  <c r="H125" i="14"/>
  <c r="H124" i="14"/>
  <c r="H123" i="14"/>
  <c r="H122" i="14"/>
  <c r="H121" i="14"/>
  <c r="H120" i="14"/>
  <c r="H119" i="14"/>
  <c r="H118" i="14"/>
  <c r="H117" i="14"/>
  <c r="H116" i="14"/>
  <c r="H115" i="14"/>
  <c r="H114" i="14"/>
  <c r="H113" i="14"/>
  <c r="H112" i="14"/>
  <c r="H111" i="14"/>
  <c r="H110" i="14"/>
  <c r="H109" i="14"/>
  <c r="H108" i="14"/>
  <c r="H107" i="14"/>
  <c r="H106" i="14"/>
  <c r="H105" i="14"/>
  <c r="H104" i="14"/>
  <c r="H103" i="14"/>
  <c r="H102" i="14"/>
  <c r="H101" i="14"/>
  <c r="H100" i="14"/>
  <c r="H99" i="14"/>
  <c r="H98" i="14"/>
  <c r="H97" i="14"/>
  <c r="H96" i="14"/>
  <c r="H95" i="14"/>
  <c r="H94" i="14"/>
  <c r="H93" i="14"/>
  <c r="H92" i="14"/>
  <c r="H91" i="14"/>
  <c r="H90" i="14"/>
  <c r="H89" i="14"/>
  <c r="H88" i="14"/>
  <c r="H87" i="14"/>
  <c r="H86" i="14"/>
  <c r="H85" i="14"/>
  <c r="H84" i="14"/>
  <c r="H83" i="14"/>
  <c r="H82" i="14"/>
  <c r="H81" i="14"/>
  <c r="H80" i="14"/>
  <c r="H79" i="14"/>
  <c r="H78" i="14"/>
  <c r="H77" i="14"/>
  <c r="H76" i="14"/>
  <c r="H75" i="14"/>
  <c r="H74" i="14"/>
  <c r="H73" i="14"/>
  <c r="H72" i="14"/>
  <c r="H71" i="14"/>
  <c r="H70" i="14"/>
  <c r="H69" i="14"/>
  <c r="H68" i="14"/>
  <c r="H67" i="14"/>
  <c r="H66" i="14"/>
  <c r="H65" i="14"/>
  <c r="H64" i="14"/>
  <c r="H63" i="14"/>
  <c r="H62" i="14"/>
  <c r="H61" i="14"/>
  <c r="H60" i="14"/>
  <c r="H59" i="14"/>
  <c r="H58" i="14"/>
  <c r="H57" i="14"/>
  <c r="H56" i="14"/>
  <c r="H55" i="14"/>
  <c r="H54" i="14"/>
  <c r="H53" i="14"/>
  <c r="H52" i="14"/>
  <c r="H51" i="14"/>
  <c r="H50" i="14"/>
  <c r="H49" i="14"/>
  <c r="H48" i="14"/>
  <c r="H47" i="14"/>
  <c r="H46" i="14"/>
  <c r="H45" i="14"/>
  <c r="H44" i="14"/>
  <c r="H43" i="14"/>
  <c r="H42" i="14"/>
  <c r="H41" i="14"/>
  <c r="H40" i="14"/>
  <c r="H39" i="14"/>
  <c r="H38" i="14"/>
  <c r="H37" i="14"/>
  <c r="H36" i="14"/>
  <c r="H35" i="14"/>
  <c r="H34" i="14"/>
  <c r="H33" i="14"/>
  <c r="H32" i="14"/>
  <c r="H31" i="14"/>
  <c r="H30" i="14"/>
  <c r="H29" i="14"/>
  <c r="H526" i="13"/>
  <c r="H525" i="13"/>
  <c r="H524" i="13"/>
  <c r="H523" i="13"/>
  <c r="H522" i="13"/>
  <c r="H521" i="13"/>
  <c r="H520" i="13"/>
  <c r="H519" i="13"/>
  <c r="H518" i="13"/>
  <c r="H517" i="13"/>
  <c r="H516" i="13"/>
  <c r="H515" i="13"/>
  <c r="H514" i="13"/>
  <c r="H513" i="13"/>
  <c r="H512" i="13"/>
  <c r="H511" i="13"/>
  <c r="H510" i="13"/>
  <c r="H509" i="13"/>
  <c r="H508" i="13"/>
  <c r="H507" i="13"/>
  <c r="H506" i="13"/>
  <c r="H505" i="13"/>
  <c r="H504" i="13"/>
  <c r="H503" i="13"/>
  <c r="H502" i="13"/>
  <c r="H501" i="13"/>
  <c r="H500" i="13"/>
  <c r="H499" i="13"/>
  <c r="H498" i="13"/>
  <c r="H497" i="13"/>
  <c r="H496" i="13"/>
  <c r="H495" i="13"/>
  <c r="H494" i="13"/>
  <c r="H493" i="13"/>
  <c r="H492" i="13"/>
  <c r="H491" i="13"/>
  <c r="H490" i="13"/>
  <c r="H489" i="13"/>
  <c r="H488" i="13"/>
  <c r="H487" i="13"/>
  <c r="H486" i="13"/>
  <c r="H485" i="13"/>
  <c r="H484" i="13"/>
  <c r="H483" i="13"/>
  <c r="H482" i="13"/>
  <c r="H481" i="13"/>
  <c r="H480" i="13"/>
  <c r="H479" i="13"/>
  <c r="H478" i="13"/>
  <c r="H477" i="13"/>
  <c r="H476" i="13"/>
  <c r="H475" i="13"/>
  <c r="H474" i="13"/>
  <c r="H473" i="13"/>
  <c r="H472" i="13"/>
  <c r="H471" i="13"/>
  <c r="H470" i="13"/>
  <c r="H469" i="13"/>
  <c r="H468" i="13"/>
  <c r="H467" i="13"/>
  <c r="H466" i="13"/>
  <c r="H465" i="13"/>
  <c r="H464" i="13"/>
  <c r="H463" i="13"/>
  <c r="H462" i="13"/>
  <c r="H461" i="13"/>
  <c r="H460" i="13"/>
  <c r="H459" i="13"/>
  <c r="H458" i="13"/>
  <c r="H457" i="13"/>
  <c r="H456" i="13"/>
  <c r="H455" i="13"/>
  <c r="H454" i="13"/>
  <c r="H453" i="13"/>
  <c r="H452" i="13"/>
  <c r="H451" i="13"/>
  <c r="H450" i="13"/>
  <c r="H449" i="13"/>
  <c r="H448" i="13"/>
  <c r="H447" i="13"/>
  <c r="H446" i="13"/>
  <c r="H445" i="13"/>
  <c r="H444" i="13"/>
  <c r="H443" i="13"/>
  <c r="H442" i="13"/>
  <c r="H441" i="13"/>
  <c r="H440" i="13"/>
  <c r="H439" i="13"/>
  <c r="H438" i="13"/>
  <c r="H437" i="13"/>
  <c r="H436" i="13"/>
  <c r="H435" i="13"/>
  <c r="H434" i="13"/>
  <c r="H433" i="13"/>
  <c r="H432" i="13"/>
  <c r="H431" i="13"/>
  <c r="H430" i="13"/>
  <c r="H429" i="13"/>
  <c r="H428" i="13"/>
  <c r="H427" i="13"/>
  <c r="H426" i="13"/>
  <c r="H425" i="13"/>
  <c r="H424" i="13"/>
  <c r="H423" i="13"/>
  <c r="H422" i="13"/>
  <c r="H421" i="13"/>
  <c r="H420" i="13"/>
  <c r="H419" i="13"/>
  <c r="H418" i="13"/>
  <c r="H417" i="13"/>
  <c r="H416" i="13"/>
  <c r="H415" i="13"/>
  <c r="H414" i="13"/>
  <c r="H413" i="13"/>
  <c r="H412" i="13"/>
  <c r="H411" i="13"/>
  <c r="H410" i="13"/>
  <c r="H409" i="13"/>
  <c r="H408" i="13"/>
  <c r="H407" i="13"/>
  <c r="H406" i="13"/>
  <c r="H405" i="13"/>
  <c r="H404" i="13"/>
  <c r="H403" i="13"/>
  <c r="H402" i="13"/>
  <c r="H401" i="13"/>
  <c r="H400" i="13"/>
  <c r="H399" i="13"/>
  <c r="H398" i="13"/>
  <c r="H397" i="13"/>
  <c r="H396" i="13"/>
  <c r="H395" i="13"/>
  <c r="H394" i="13"/>
  <c r="H393" i="13"/>
  <c r="H392" i="13"/>
  <c r="H391" i="13"/>
  <c r="H390" i="13"/>
  <c r="H389" i="13"/>
  <c r="H388" i="13"/>
  <c r="H387" i="13"/>
  <c r="H386" i="13"/>
  <c r="H385" i="13"/>
  <c r="H384" i="13"/>
  <c r="H383" i="13"/>
  <c r="H382" i="13"/>
  <c r="H381" i="13"/>
  <c r="H380" i="13"/>
  <c r="H379" i="13"/>
  <c r="H378" i="13"/>
  <c r="H377" i="13"/>
  <c r="H376" i="13"/>
  <c r="H375" i="13"/>
  <c r="H374" i="13"/>
  <c r="H373" i="13"/>
  <c r="H372" i="13"/>
  <c r="H371" i="13"/>
  <c r="H370" i="13"/>
  <c r="H369" i="13"/>
  <c r="H368" i="13"/>
  <c r="H367" i="13"/>
  <c r="H366" i="13"/>
  <c r="H365" i="13"/>
  <c r="H364" i="13"/>
  <c r="H363" i="13"/>
  <c r="H362" i="13"/>
  <c r="H361" i="13"/>
  <c r="H360" i="13"/>
  <c r="H359" i="13"/>
  <c r="H358" i="13"/>
  <c r="H357" i="13"/>
  <c r="H356" i="13"/>
  <c r="H355" i="13"/>
  <c r="H354" i="13"/>
  <c r="H353" i="13"/>
  <c r="H352" i="13"/>
  <c r="H351" i="13"/>
  <c r="H350" i="13"/>
  <c r="H349" i="13"/>
  <c r="H348" i="13"/>
  <c r="H347" i="13"/>
  <c r="H346" i="13"/>
  <c r="H345" i="13"/>
  <c r="H344" i="13"/>
  <c r="H343" i="13"/>
  <c r="H342" i="13"/>
  <c r="H341" i="13"/>
  <c r="H340" i="13"/>
  <c r="H339" i="13"/>
  <c r="H338" i="13"/>
  <c r="H337" i="13"/>
  <c r="H336" i="13"/>
  <c r="H335" i="13"/>
  <c r="H334" i="13"/>
  <c r="H333" i="13"/>
  <c r="H332" i="13"/>
  <c r="H331" i="13"/>
  <c r="H330" i="13"/>
  <c r="H329" i="13"/>
  <c r="H328" i="13"/>
  <c r="H327" i="13"/>
  <c r="H326" i="13"/>
  <c r="H325" i="13"/>
  <c r="H324" i="13"/>
  <c r="H323" i="13"/>
  <c r="H322" i="13"/>
  <c r="H321" i="13"/>
  <c r="H320" i="13"/>
  <c r="H319" i="13"/>
  <c r="H318" i="13"/>
  <c r="H317" i="13"/>
  <c r="H316" i="13"/>
  <c r="H315" i="13"/>
  <c r="H314" i="13"/>
  <c r="H313" i="13"/>
  <c r="H312" i="13"/>
  <c r="H311" i="13"/>
  <c r="H310" i="13"/>
  <c r="H309" i="13"/>
  <c r="H308" i="13"/>
  <c r="H307" i="13"/>
  <c r="H306" i="13"/>
  <c r="H305" i="13"/>
  <c r="H304" i="13"/>
  <c r="H303" i="13"/>
  <c r="H302" i="13"/>
  <c r="H301" i="13"/>
  <c r="H300" i="13"/>
  <c r="H299" i="13"/>
  <c r="H298" i="13"/>
  <c r="H297" i="13"/>
  <c r="H296" i="13"/>
  <c r="H295" i="13"/>
  <c r="H294" i="13"/>
  <c r="H293" i="13"/>
  <c r="H292" i="13"/>
  <c r="H291" i="13"/>
  <c r="H290" i="13"/>
  <c r="H289" i="13"/>
  <c r="H288" i="13"/>
  <c r="H287" i="13"/>
  <c r="H286" i="13"/>
  <c r="H285" i="13"/>
  <c r="H284" i="13"/>
  <c r="H283" i="13"/>
  <c r="H282" i="13"/>
  <c r="H281" i="13"/>
  <c r="H280" i="13"/>
  <c r="H279" i="13"/>
  <c r="H278" i="13"/>
  <c r="H277" i="13"/>
  <c r="H276" i="13"/>
  <c r="H275" i="13"/>
  <c r="H274" i="13"/>
  <c r="H273" i="13"/>
  <c r="H272" i="13"/>
  <c r="H271" i="13"/>
  <c r="H270" i="13"/>
  <c r="H269" i="13"/>
  <c r="H268" i="13"/>
  <c r="H267" i="13"/>
  <c r="H266" i="13"/>
  <c r="H265" i="13"/>
  <c r="H264" i="13"/>
  <c r="H263" i="13"/>
  <c r="H262" i="13"/>
  <c r="H261" i="13"/>
  <c r="H260" i="13"/>
  <c r="H259" i="13"/>
  <c r="H258" i="13"/>
  <c r="H257" i="13"/>
  <c r="H256" i="13"/>
  <c r="H255" i="13"/>
  <c r="H254" i="13"/>
  <c r="H253" i="13"/>
  <c r="H252" i="13"/>
  <c r="H251" i="13"/>
  <c r="H250" i="13"/>
  <c r="H249" i="13"/>
  <c r="H248" i="13"/>
  <c r="H247" i="13"/>
  <c r="H246" i="13"/>
  <c r="H245" i="13"/>
  <c r="H244" i="13"/>
  <c r="H243" i="13"/>
  <c r="H242" i="13"/>
  <c r="H241" i="13"/>
  <c r="H240" i="13"/>
  <c r="H239" i="13"/>
  <c r="H238" i="13"/>
  <c r="H237" i="13"/>
  <c r="H236" i="13"/>
  <c r="H235" i="13"/>
  <c r="H234" i="13"/>
  <c r="H233" i="13"/>
  <c r="H232" i="13"/>
  <c r="H231" i="13"/>
  <c r="H230" i="13"/>
  <c r="H229" i="13"/>
  <c r="H228" i="13"/>
  <c r="H227" i="13"/>
  <c r="H226" i="13"/>
  <c r="H225" i="13"/>
  <c r="H224" i="13"/>
  <c r="H223" i="13"/>
  <c r="H222" i="13"/>
  <c r="H221" i="13"/>
  <c r="H220" i="13"/>
  <c r="H219" i="13"/>
  <c r="H218" i="13"/>
  <c r="H217" i="13"/>
  <c r="H216" i="13"/>
  <c r="H215" i="13"/>
  <c r="H214" i="13"/>
  <c r="H213" i="13"/>
  <c r="H212" i="13"/>
  <c r="H211" i="13"/>
  <c r="H210" i="13"/>
  <c r="H209" i="13"/>
  <c r="H208" i="13"/>
  <c r="H207" i="13"/>
  <c r="H206" i="13"/>
  <c r="H205" i="13"/>
  <c r="H204" i="13"/>
  <c r="H203" i="13"/>
  <c r="H202" i="13"/>
  <c r="H201" i="13"/>
  <c r="H200" i="13"/>
  <c r="H199" i="13"/>
  <c r="H198" i="13"/>
  <c r="H197" i="13"/>
  <c r="H196" i="13"/>
  <c r="H195" i="13"/>
  <c r="H194" i="13"/>
  <c r="H193" i="13"/>
  <c r="H192" i="13"/>
  <c r="H191" i="13"/>
  <c r="H190" i="13"/>
  <c r="H189" i="13"/>
  <c r="H188" i="13"/>
  <c r="H187" i="13"/>
  <c r="H186" i="13"/>
  <c r="H185" i="13"/>
  <c r="H184" i="13"/>
  <c r="H183" i="13"/>
  <c r="H182" i="13"/>
  <c r="H181" i="13"/>
  <c r="H180" i="13"/>
  <c r="H179" i="13"/>
  <c r="H178" i="13"/>
  <c r="H177" i="13"/>
  <c r="H176" i="13"/>
  <c r="H175" i="13"/>
  <c r="H174" i="13"/>
  <c r="H173" i="13"/>
  <c r="H172" i="13"/>
  <c r="H171" i="13"/>
  <c r="H170" i="13"/>
  <c r="H169" i="13"/>
  <c r="H168" i="13"/>
  <c r="H167" i="13"/>
  <c r="H166" i="13"/>
  <c r="H165" i="13"/>
  <c r="H164" i="13"/>
  <c r="H163" i="13"/>
  <c r="H162" i="13"/>
  <c r="H161" i="13"/>
  <c r="H160" i="13"/>
  <c r="H159" i="13"/>
  <c r="H158" i="13"/>
  <c r="H157" i="13"/>
  <c r="H156" i="13"/>
  <c r="H155" i="13"/>
  <c r="H154" i="13"/>
  <c r="H153" i="13"/>
  <c r="H152" i="13"/>
  <c r="H151" i="13"/>
  <c r="H150" i="13"/>
  <c r="H149" i="13"/>
  <c r="H148" i="13"/>
  <c r="H147" i="13"/>
  <c r="H146" i="13"/>
  <c r="H145" i="13"/>
  <c r="H144" i="13"/>
  <c r="H143" i="13"/>
  <c r="H142" i="13"/>
  <c r="H141" i="13"/>
  <c r="H140" i="13"/>
  <c r="H139" i="13"/>
  <c r="H138" i="13"/>
  <c r="H137" i="13"/>
  <c r="H136" i="13"/>
  <c r="H135" i="13"/>
  <c r="H134" i="13"/>
  <c r="H133" i="13"/>
  <c r="H132" i="13"/>
  <c r="H131" i="13"/>
  <c r="H130" i="13"/>
  <c r="H129" i="13"/>
  <c r="H128" i="13"/>
  <c r="H127" i="13"/>
  <c r="H126" i="13"/>
  <c r="H125" i="13"/>
  <c r="H124" i="13"/>
  <c r="H123" i="13"/>
  <c r="H122" i="13"/>
  <c r="H121" i="13"/>
  <c r="H120" i="13"/>
  <c r="H119" i="13"/>
  <c r="H118" i="13"/>
  <c r="H117" i="13"/>
  <c r="H116" i="13"/>
  <c r="H115" i="13"/>
  <c r="H114" i="13"/>
  <c r="H113" i="13"/>
  <c r="H112" i="13"/>
  <c r="H111" i="13"/>
  <c r="H110" i="13"/>
  <c r="H109" i="13"/>
  <c r="H108" i="13"/>
  <c r="H107" i="13"/>
  <c r="H106" i="13"/>
  <c r="H105" i="13"/>
  <c r="H104" i="13"/>
  <c r="H103" i="13"/>
  <c r="H102" i="13"/>
  <c r="H101" i="13"/>
  <c r="H100" i="13"/>
  <c r="H99" i="13"/>
  <c r="H98" i="13"/>
  <c r="H97" i="13"/>
  <c r="H96" i="13"/>
  <c r="H95" i="13"/>
  <c r="H94" i="13"/>
  <c r="H93" i="13"/>
  <c r="H92" i="13"/>
  <c r="H91" i="13"/>
  <c r="H90" i="13"/>
  <c r="H89" i="13"/>
  <c r="H88" i="13"/>
  <c r="H87" i="13"/>
  <c r="H86" i="13"/>
  <c r="H85" i="13"/>
  <c r="H84" i="13"/>
  <c r="H83" i="13"/>
  <c r="H82" i="13"/>
  <c r="H81" i="13"/>
  <c r="H80" i="13"/>
  <c r="H79" i="13"/>
  <c r="H78" i="13"/>
  <c r="H77" i="13"/>
  <c r="H76" i="13"/>
  <c r="H75" i="13"/>
  <c r="H74" i="13"/>
  <c r="H73" i="13"/>
  <c r="H72" i="13"/>
  <c r="H71" i="13"/>
  <c r="H70" i="13"/>
  <c r="H69" i="13"/>
  <c r="H68" i="13"/>
  <c r="H67" i="13"/>
  <c r="H66" i="13"/>
  <c r="H65" i="13"/>
  <c r="H64" i="13"/>
  <c r="H63" i="13"/>
  <c r="H62" i="13"/>
  <c r="H61" i="13"/>
  <c r="H60" i="13"/>
  <c r="H59" i="13"/>
  <c r="H58" i="13"/>
  <c r="H57" i="13"/>
  <c r="H56" i="13"/>
  <c r="H55" i="13"/>
  <c r="H54" i="13"/>
  <c r="H53" i="13"/>
  <c r="H52" i="13"/>
  <c r="H51" i="13"/>
  <c r="H50" i="13"/>
  <c r="H49" i="13"/>
  <c r="H48" i="13"/>
  <c r="H47" i="13"/>
  <c r="H46" i="13"/>
  <c r="H45" i="13"/>
  <c r="H44" i="13"/>
  <c r="H43" i="13"/>
  <c r="H42" i="13"/>
  <c r="H41" i="13"/>
  <c r="H40" i="13"/>
  <c r="H39" i="13"/>
  <c r="H38" i="13"/>
  <c r="H37" i="13"/>
  <c r="H36" i="13"/>
  <c r="H35" i="13"/>
  <c r="H34" i="13"/>
  <c r="H33" i="13"/>
  <c r="H32" i="13"/>
  <c r="H31" i="13"/>
  <c r="H30" i="13"/>
  <c r="H29" i="13"/>
  <c r="H526" i="12"/>
  <c r="H525" i="12"/>
  <c r="H524" i="12"/>
  <c r="H523" i="12"/>
  <c r="H522" i="12"/>
  <c r="H521" i="12"/>
  <c r="H520" i="12"/>
  <c r="H519" i="12"/>
  <c r="H518" i="12"/>
  <c r="H517" i="12"/>
  <c r="H516" i="12"/>
  <c r="H515" i="12"/>
  <c r="H514" i="12"/>
  <c r="H513" i="12"/>
  <c r="H512" i="12"/>
  <c r="H511" i="12"/>
  <c r="H510" i="12"/>
  <c r="H509" i="12"/>
  <c r="H508" i="12"/>
  <c r="H507" i="12"/>
  <c r="H506" i="12"/>
  <c r="H505" i="12"/>
  <c r="H504" i="12"/>
  <c r="H503" i="12"/>
  <c r="H502" i="12"/>
  <c r="H501" i="12"/>
  <c r="H500" i="12"/>
  <c r="H499" i="12"/>
  <c r="H498" i="12"/>
  <c r="H497" i="12"/>
  <c r="H496" i="12"/>
  <c r="H495" i="12"/>
  <c r="H494" i="12"/>
  <c r="H493" i="12"/>
  <c r="H492" i="12"/>
  <c r="H491" i="12"/>
  <c r="H490" i="12"/>
  <c r="H489" i="12"/>
  <c r="H488" i="12"/>
  <c r="H487" i="12"/>
  <c r="H486" i="12"/>
  <c r="H485" i="12"/>
  <c r="H484" i="12"/>
  <c r="H483" i="12"/>
  <c r="H482" i="12"/>
  <c r="H481" i="12"/>
  <c r="H480" i="12"/>
  <c r="H479" i="12"/>
  <c r="H478" i="12"/>
  <c r="H477" i="12"/>
  <c r="H476" i="12"/>
  <c r="H475" i="12"/>
  <c r="H474" i="12"/>
  <c r="H473" i="12"/>
  <c r="H472" i="12"/>
  <c r="H471" i="12"/>
  <c r="H470" i="12"/>
  <c r="H469" i="12"/>
  <c r="H468" i="12"/>
  <c r="H467" i="12"/>
  <c r="H466" i="12"/>
  <c r="H465" i="12"/>
  <c r="H464" i="12"/>
  <c r="H463" i="12"/>
  <c r="H462" i="12"/>
  <c r="H461" i="12"/>
  <c r="H460" i="12"/>
  <c r="H459" i="12"/>
  <c r="H458" i="12"/>
  <c r="H457" i="12"/>
  <c r="H456" i="12"/>
  <c r="H455" i="12"/>
  <c r="H454" i="12"/>
  <c r="H453" i="12"/>
  <c r="H452" i="12"/>
  <c r="H451" i="12"/>
  <c r="H450" i="12"/>
  <c r="H449" i="12"/>
  <c r="H448" i="12"/>
  <c r="H447" i="12"/>
  <c r="H446" i="12"/>
  <c r="H445" i="12"/>
  <c r="H444" i="12"/>
  <c r="H443" i="12"/>
  <c r="H442" i="12"/>
  <c r="H441" i="12"/>
  <c r="H440" i="12"/>
  <c r="H439" i="12"/>
  <c r="H438" i="12"/>
  <c r="H437" i="12"/>
  <c r="H436" i="12"/>
  <c r="H435" i="12"/>
  <c r="H434" i="12"/>
  <c r="H433" i="12"/>
  <c r="H432" i="12"/>
  <c r="H431" i="12"/>
  <c r="H430" i="12"/>
  <c r="H429" i="12"/>
  <c r="H428" i="12"/>
  <c r="H427" i="12"/>
  <c r="H426" i="12"/>
  <c r="H425" i="12"/>
  <c r="H424" i="12"/>
  <c r="H423" i="12"/>
  <c r="H422" i="12"/>
  <c r="H421" i="12"/>
  <c r="H420" i="12"/>
  <c r="H419" i="12"/>
  <c r="H418" i="12"/>
  <c r="H417" i="12"/>
  <c r="H416" i="12"/>
  <c r="H415" i="12"/>
  <c r="H414" i="12"/>
  <c r="H413" i="12"/>
  <c r="H412" i="12"/>
  <c r="H411" i="12"/>
  <c r="H410" i="12"/>
  <c r="H409" i="12"/>
  <c r="H408" i="12"/>
  <c r="H407" i="12"/>
  <c r="H406" i="12"/>
  <c r="H405" i="12"/>
  <c r="H404" i="12"/>
  <c r="H403" i="12"/>
  <c r="H402" i="12"/>
  <c r="H401" i="12"/>
  <c r="H400" i="12"/>
  <c r="H399" i="12"/>
  <c r="H398" i="12"/>
  <c r="H397" i="12"/>
  <c r="H396" i="12"/>
  <c r="H395" i="12"/>
  <c r="H394" i="12"/>
  <c r="H393" i="12"/>
  <c r="H392" i="12"/>
  <c r="H391" i="12"/>
  <c r="H390" i="12"/>
  <c r="H389" i="12"/>
  <c r="H388" i="12"/>
  <c r="H387" i="12"/>
  <c r="H386" i="12"/>
  <c r="H385" i="12"/>
  <c r="H384" i="12"/>
  <c r="H383" i="12"/>
  <c r="H382" i="12"/>
  <c r="H381" i="12"/>
  <c r="H380" i="12"/>
  <c r="H379" i="12"/>
  <c r="H378" i="12"/>
  <c r="H377" i="12"/>
  <c r="H376" i="12"/>
  <c r="H375" i="12"/>
  <c r="H374" i="12"/>
  <c r="H373" i="12"/>
  <c r="H372" i="12"/>
  <c r="H371" i="12"/>
  <c r="H370" i="12"/>
  <c r="H369" i="12"/>
  <c r="H368" i="12"/>
  <c r="H367" i="12"/>
  <c r="H366" i="12"/>
  <c r="H365" i="12"/>
  <c r="H364" i="12"/>
  <c r="H363" i="12"/>
  <c r="H362" i="12"/>
  <c r="H361" i="12"/>
  <c r="H360" i="12"/>
  <c r="H359" i="12"/>
  <c r="H358" i="12"/>
  <c r="H357" i="12"/>
  <c r="H356" i="12"/>
  <c r="H355" i="12"/>
  <c r="H354" i="12"/>
  <c r="H353" i="12"/>
  <c r="H352" i="12"/>
  <c r="H351" i="12"/>
  <c r="H350" i="12"/>
  <c r="H349" i="12"/>
  <c r="H348" i="12"/>
  <c r="H347" i="12"/>
  <c r="H346" i="12"/>
  <c r="H345" i="12"/>
  <c r="H344" i="12"/>
  <c r="H343" i="12"/>
  <c r="H342" i="12"/>
  <c r="H341" i="12"/>
  <c r="H340" i="12"/>
  <c r="H339" i="12"/>
  <c r="H338" i="12"/>
  <c r="H337" i="12"/>
  <c r="H336" i="12"/>
  <c r="H335" i="12"/>
  <c r="H334" i="12"/>
  <c r="H333" i="12"/>
  <c r="H332" i="12"/>
  <c r="H331" i="12"/>
  <c r="H330" i="12"/>
  <c r="H329" i="12"/>
  <c r="H328" i="12"/>
  <c r="H327" i="12"/>
  <c r="H326" i="12"/>
  <c r="H325" i="12"/>
  <c r="H324" i="12"/>
  <c r="H323" i="12"/>
  <c r="H322" i="12"/>
  <c r="H321" i="12"/>
  <c r="H320" i="12"/>
  <c r="H319" i="12"/>
  <c r="H318" i="12"/>
  <c r="H317" i="12"/>
  <c r="H316" i="12"/>
  <c r="H315" i="12"/>
  <c r="H314" i="12"/>
  <c r="H313" i="12"/>
  <c r="H312" i="12"/>
  <c r="H311" i="12"/>
  <c r="H310" i="12"/>
  <c r="H309" i="12"/>
  <c r="H308" i="12"/>
  <c r="H307" i="12"/>
  <c r="H306" i="12"/>
  <c r="H305" i="12"/>
  <c r="H304" i="12"/>
  <c r="H303" i="12"/>
  <c r="H302" i="12"/>
  <c r="H301" i="12"/>
  <c r="H300" i="12"/>
  <c r="H299" i="12"/>
  <c r="H298" i="12"/>
  <c r="H297" i="12"/>
  <c r="H296" i="12"/>
  <c r="H295" i="12"/>
  <c r="H294" i="12"/>
  <c r="H293" i="12"/>
  <c r="H292" i="12"/>
  <c r="H291" i="12"/>
  <c r="H290" i="12"/>
  <c r="H289" i="12"/>
  <c r="H288" i="12"/>
  <c r="H287" i="12"/>
  <c r="H286" i="12"/>
  <c r="H285" i="12"/>
  <c r="H284" i="12"/>
  <c r="H283" i="12"/>
  <c r="H282" i="12"/>
  <c r="H281" i="12"/>
  <c r="H280" i="12"/>
  <c r="H279" i="12"/>
  <c r="H278" i="12"/>
  <c r="H277" i="12"/>
  <c r="H276" i="12"/>
  <c r="H275" i="12"/>
  <c r="H274" i="12"/>
  <c r="H273" i="12"/>
  <c r="H272" i="12"/>
  <c r="H271" i="12"/>
  <c r="H270" i="12"/>
  <c r="H269" i="12"/>
  <c r="H268" i="12"/>
  <c r="H267" i="12"/>
  <c r="H266" i="12"/>
  <c r="H265" i="12"/>
  <c r="H264" i="12"/>
  <c r="H263" i="12"/>
  <c r="H262" i="12"/>
  <c r="H261" i="12"/>
  <c r="H260" i="12"/>
  <c r="H259" i="12"/>
  <c r="H258" i="12"/>
  <c r="H257" i="12"/>
  <c r="H256" i="12"/>
  <c r="H255" i="12"/>
  <c r="H254" i="12"/>
  <c r="H253" i="12"/>
  <c r="H252" i="12"/>
  <c r="H251" i="12"/>
  <c r="H250" i="12"/>
  <c r="H249" i="12"/>
  <c r="H248" i="12"/>
  <c r="H247" i="12"/>
  <c r="H246" i="12"/>
  <c r="H245" i="12"/>
  <c r="H244" i="12"/>
  <c r="H243" i="12"/>
  <c r="H242" i="12"/>
  <c r="H241" i="12"/>
  <c r="H240" i="12"/>
  <c r="H239" i="12"/>
  <c r="H238" i="12"/>
  <c r="H237" i="12"/>
  <c r="H236" i="12"/>
  <c r="H235" i="12"/>
  <c r="H234" i="12"/>
  <c r="H233" i="12"/>
  <c r="H232" i="12"/>
  <c r="H231" i="12"/>
  <c r="H230" i="12"/>
  <c r="H229" i="12"/>
  <c r="H228" i="12"/>
  <c r="H227" i="12"/>
  <c r="H226" i="12"/>
  <c r="H225" i="12"/>
  <c r="H224" i="12"/>
  <c r="H223" i="12"/>
  <c r="H222" i="12"/>
  <c r="H221" i="12"/>
  <c r="H220" i="12"/>
  <c r="H219" i="12"/>
  <c r="H218" i="12"/>
  <c r="H217" i="12"/>
  <c r="H216" i="12"/>
  <c r="H215" i="12"/>
  <c r="H214" i="12"/>
  <c r="H213" i="12"/>
  <c r="H212" i="12"/>
  <c r="H211" i="12"/>
  <c r="H210" i="12"/>
  <c r="H209" i="12"/>
  <c r="H208" i="12"/>
  <c r="H207" i="12"/>
  <c r="H206" i="12"/>
  <c r="H205" i="12"/>
  <c r="H204" i="12"/>
  <c r="H203" i="12"/>
  <c r="H202" i="12"/>
  <c r="H201" i="12"/>
  <c r="H200" i="12"/>
  <c r="H199" i="12"/>
  <c r="H198" i="12"/>
  <c r="H197" i="12"/>
  <c r="H196" i="12"/>
  <c r="H195" i="12"/>
  <c r="H194" i="12"/>
  <c r="H193" i="12"/>
  <c r="H192" i="12"/>
  <c r="H191" i="12"/>
  <c r="H190" i="12"/>
  <c r="H189" i="12"/>
  <c r="H188" i="12"/>
  <c r="H187" i="12"/>
  <c r="H186" i="12"/>
  <c r="H185" i="12"/>
  <c r="H184" i="12"/>
  <c r="H183" i="12"/>
  <c r="H182" i="12"/>
  <c r="H181" i="12"/>
  <c r="H180" i="12"/>
  <c r="H179" i="12"/>
  <c r="H178" i="12"/>
  <c r="H177" i="12"/>
  <c r="H176" i="12"/>
  <c r="H175" i="12"/>
  <c r="H174" i="12"/>
  <c r="H173" i="12"/>
  <c r="H172" i="12"/>
  <c r="H171" i="12"/>
  <c r="H170" i="12"/>
  <c r="H169" i="12"/>
  <c r="H168" i="12"/>
  <c r="H167" i="12"/>
  <c r="H166" i="12"/>
  <c r="H165" i="12"/>
  <c r="H164"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526" i="11"/>
  <c r="H525" i="11"/>
  <c r="H524" i="11"/>
  <c r="H523" i="11"/>
  <c r="H522" i="11"/>
  <c r="H521" i="11"/>
  <c r="H520" i="11"/>
  <c r="H519" i="11"/>
  <c r="H518" i="11"/>
  <c r="H517" i="11"/>
  <c r="H516" i="11"/>
  <c r="H515" i="11"/>
  <c r="H514" i="11"/>
  <c r="H513" i="11"/>
  <c r="H512" i="11"/>
  <c r="H511" i="11"/>
  <c r="H510" i="11"/>
  <c r="H509" i="11"/>
  <c r="H508" i="11"/>
  <c r="H507" i="11"/>
  <c r="H506" i="11"/>
  <c r="H505" i="11"/>
  <c r="H504" i="11"/>
  <c r="H503" i="11"/>
  <c r="H502" i="11"/>
  <c r="H501" i="11"/>
  <c r="H500" i="11"/>
  <c r="H499" i="11"/>
  <c r="H498" i="11"/>
  <c r="H497" i="11"/>
  <c r="H496" i="11"/>
  <c r="H495" i="11"/>
  <c r="H494" i="11"/>
  <c r="H493" i="11"/>
  <c r="H492" i="11"/>
  <c r="H491" i="11"/>
  <c r="H490" i="11"/>
  <c r="H489" i="11"/>
  <c r="H488" i="11"/>
  <c r="H487" i="11"/>
  <c r="H486" i="11"/>
  <c r="H485" i="11"/>
  <c r="H484" i="11"/>
  <c r="H483" i="11"/>
  <c r="H482" i="11"/>
  <c r="H481" i="11"/>
  <c r="H480" i="11"/>
  <c r="H479" i="11"/>
  <c r="H478" i="11"/>
  <c r="H477" i="11"/>
  <c r="H476" i="11"/>
  <c r="H475" i="11"/>
  <c r="H474" i="11"/>
  <c r="H473" i="11"/>
  <c r="H472" i="11"/>
  <c r="H471" i="11"/>
  <c r="H470" i="11"/>
  <c r="H469" i="11"/>
  <c r="H468" i="11"/>
  <c r="H467" i="11"/>
  <c r="H466" i="11"/>
  <c r="H465" i="11"/>
  <c r="H464" i="11"/>
  <c r="H463" i="11"/>
  <c r="H462" i="11"/>
  <c r="H461" i="11"/>
  <c r="H460" i="11"/>
  <c r="H459" i="11"/>
  <c r="H458" i="11"/>
  <c r="H457" i="11"/>
  <c r="H456" i="11"/>
  <c r="H455" i="11"/>
  <c r="H454" i="11"/>
  <c r="H453" i="11"/>
  <c r="H452" i="11"/>
  <c r="H451" i="11"/>
  <c r="H450" i="11"/>
  <c r="H449" i="11"/>
  <c r="H448" i="11"/>
  <c r="H447" i="11"/>
  <c r="H446" i="11"/>
  <c r="H445" i="11"/>
  <c r="H444" i="11"/>
  <c r="H443" i="11"/>
  <c r="H442" i="11"/>
  <c r="H441" i="11"/>
  <c r="H440" i="11"/>
  <c r="H439" i="11"/>
  <c r="H438" i="11"/>
  <c r="H437" i="11"/>
  <c r="H436" i="11"/>
  <c r="H435" i="11"/>
  <c r="H434" i="11"/>
  <c r="H433" i="11"/>
  <c r="H432" i="11"/>
  <c r="H431" i="11"/>
  <c r="H430" i="11"/>
  <c r="H429" i="11"/>
  <c r="H428" i="11"/>
  <c r="H427" i="11"/>
  <c r="H426" i="11"/>
  <c r="H425" i="11"/>
  <c r="H424" i="11"/>
  <c r="H423" i="11"/>
  <c r="H422" i="11"/>
  <c r="H421" i="11"/>
  <c r="H420" i="11"/>
  <c r="H419" i="11"/>
  <c r="H418" i="11"/>
  <c r="H417" i="11"/>
  <c r="H416" i="11"/>
  <c r="H415" i="11"/>
  <c r="H414" i="11"/>
  <c r="H413" i="11"/>
  <c r="H412" i="11"/>
  <c r="H411" i="11"/>
  <c r="H410" i="11"/>
  <c r="H409" i="11"/>
  <c r="H408" i="11"/>
  <c r="H407" i="11"/>
  <c r="H406" i="11"/>
  <c r="H405" i="11"/>
  <c r="H404" i="11"/>
  <c r="H403" i="11"/>
  <c r="H402" i="11"/>
  <c r="H401" i="11"/>
  <c r="H400" i="11"/>
  <c r="H399" i="11"/>
  <c r="H398" i="11"/>
  <c r="H397" i="11"/>
  <c r="H396" i="11"/>
  <c r="H395" i="11"/>
  <c r="H394" i="11"/>
  <c r="H393" i="11"/>
  <c r="H392" i="11"/>
  <c r="H391" i="11"/>
  <c r="H390" i="11"/>
  <c r="H389" i="11"/>
  <c r="H388" i="11"/>
  <c r="H387" i="11"/>
  <c r="H386" i="11"/>
  <c r="H385" i="11"/>
  <c r="H384" i="11"/>
  <c r="H383" i="11"/>
  <c r="H382" i="11"/>
  <c r="H381" i="11"/>
  <c r="H380" i="11"/>
  <c r="H379" i="11"/>
  <c r="H378" i="11"/>
  <c r="H377" i="11"/>
  <c r="H376" i="11"/>
  <c r="H375" i="11"/>
  <c r="H374" i="11"/>
  <c r="H373" i="11"/>
  <c r="H372" i="11"/>
  <c r="H371" i="11"/>
  <c r="H370" i="11"/>
  <c r="H369" i="11"/>
  <c r="H368" i="11"/>
  <c r="H367" i="11"/>
  <c r="H366" i="11"/>
  <c r="H365" i="11"/>
  <c r="H364" i="11"/>
  <c r="H363" i="11"/>
  <c r="H362" i="11"/>
  <c r="H361" i="11"/>
  <c r="H360" i="11"/>
  <c r="H359" i="11"/>
  <c r="H358" i="11"/>
  <c r="H357" i="11"/>
  <c r="H356" i="11"/>
  <c r="H355" i="11"/>
  <c r="H354" i="11"/>
  <c r="H353" i="11"/>
  <c r="H352" i="11"/>
  <c r="H351" i="11"/>
  <c r="H350" i="11"/>
  <c r="H349" i="11"/>
  <c r="H348" i="11"/>
  <c r="H347" i="11"/>
  <c r="H346" i="11"/>
  <c r="H345" i="11"/>
  <c r="H344" i="11"/>
  <c r="H343" i="11"/>
  <c r="H342" i="11"/>
  <c r="H341" i="11"/>
  <c r="H340" i="11"/>
  <c r="H339" i="11"/>
  <c r="H338" i="11"/>
  <c r="H337" i="11"/>
  <c r="H336" i="11"/>
  <c r="H335" i="11"/>
  <c r="H334" i="11"/>
  <c r="H333" i="11"/>
  <c r="H332" i="11"/>
  <c r="H331" i="11"/>
  <c r="H330" i="11"/>
  <c r="H329" i="11"/>
  <c r="H328" i="11"/>
  <c r="H327" i="11"/>
  <c r="H326" i="11"/>
  <c r="H325" i="11"/>
  <c r="H324" i="11"/>
  <c r="H323" i="11"/>
  <c r="H322" i="11"/>
  <c r="H321" i="11"/>
  <c r="H320" i="11"/>
  <c r="H319" i="11"/>
  <c r="H318" i="11"/>
  <c r="H317" i="11"/>
  <c r="H316" i="11"/>
  <c r="H315" i="11"/>
  <c r="H314" i="11"/>
  <c r="H313" i="11"/>
  <c r="H312" i="11"/>
  <c r="H311" i="11"/>
  <c r="H310" i="11"/>
  <c r="H309" i="11"/>
  <c r="H308" i="11"/>
  <c r="H307" i="11"/>
  <c r="H306" i="11"/>
  <c r="H305" i="11"/>
  <c r="H304" i="11"/>
  <c r="H303" i="11"/>
  <c r="H302" i="11"/>
  <c r="H301" i="11"/>
  <c r="H300" i="11"/>
  <c r="H299" i="11"/>
  <c r="H298" i="11"/>
  <c r="H297" i="11"/>
  <c r="H296" i="11"/>
  <c r="H295" i="11"/>
  <c r="H294" i="11"/>
  <c r="H293" i="11"/>
  <c r="H292" i="11"/>
  <c r="H291" i="11"/>
  <c r="H290" i="11"/>
  <c r="H289" i="11"/>
  <c r="H288" i="11"/>
  <c r="H287" i="11"/>
  <c r="H286" i="11"/>
  <c r="H285" i="11"/>
  <c r="H284" i="11"/>
  <c r="H283" i="11"/>
  <c r="H282" i="11"/>
  <c r="H281" i="11"/>
  <c r="H280" i="11"/>
  <c r="H279" i="11"/>
  <c r="H278" i="11"/>
  <c r="H277" i="11"/>
  <c r="H276" i="11"/>
  <c r="H275" i="11"/>
  <c r="H274" i="11"/>
  <c r="H273" i="11"/>
  <c r="H272" i="11"/>
  <c r="H271" i="11"/>
  <c r="H270" i="11"/>
  <c r="H269" i="11"/>
  <c r="H268" i="11"/>
  <c r="H267" i="11"/>
  <c r="H266" i="11"/>
  <c r="H265" i="11"/>
  <c r="H264" i="11"/>
  <c r="H263" i="11"/>
  <c r="H262" i="11"/>
  <c r="H261" i="11"/>
  <c r="H260" i="11"/>
  <c r="H259" i="11"/>
  <c r="H258" i="11"/>
  <c r="H257" i="11"/>
  <c r="H256" i="11"/>
  <c r="H255" i="11"/>
  <c r="H254" i="11"/>
  <c r="H253" i="11"/>
  <c r="H252" i="11"/>
  <c r="H251" i="11"/>
  <c r="H250" i="11"/>
  <c r="H249" i="11"/>
  <c r="H248" i="11"/>
  <c r="H247" i="11"/>
  <c r="H246" i="11"/>
  <c r="H245" i="11"/>
  <c r="H244" i="11"/>
  <c r="H243" i="11"/>
  <c r="H242" i="11"/>
  <c r="H241" i="11"/>
  <c r="H240" i="11"/>
  <c r="H239" i="11"/>
  <c r="H238" i="11"/>
  <c r="H237" i="11"/>
  <c r="H236" i="11"/>
  <c r="H235" i="11"/>
  <c r="H234" i="11"/>
  <c r="H233" i="11"/>
  <c r="H232" i="11"/>
  <c r="H231" i="11"/>
  <c r="H230" i="11"/>
  <c r="H229" i="11"/>
  <c r="H228" i="11"/>
  <c r="H227" i="11"/>
  <c r="H226" i="11"/>
  <c r="H225" i="11"/>
  <c r="H224" i="11"/>
  <c r="H223" i="11"/>
  <c r="H222" i="11"/>
  <c r="H221" i="11"/>
  <c r="H220" i="11"/>
  <c r="H219" i="11"/>
  <c r="H218" i="11"/>
  <c r="H217" i="11"/>
  <c r="H216" i="11"/>
  <c r="H215" i="11"/>
  <c r="H214" i="11"/>
  <c r="H213" i="11"/>
  <c r="H212" i="11"/>
  <c r="H211" i="11"/>
  <c r="H210" i="11"/>
  <c r="H209" i="11"/>
  <c r="H208" i="11"/>
  <c r="H207" i="11"/>
  <c r="H206" i="11"/>
  <c r="H205" i="11"/>
  <c r="H204" i="11"/>
  <c r="H203" i="11"/>
  <c r="H202" i="11"/>
  <c r="H201" i="11"/>
  <c r="H200" i="11"/>
  <c r="H199" i="11"/>
  <c r="H198" i="11"/>
  <c r="H197" i="11"/>
  <c r="H196" i="11"/>
  <c r="H195" i="11"/>
  <c r="H194" i="11"/>
  <c r="H193" i="11"/>
  <c r="H192" i="11"/>
  <c r="H191" i="11"/>
  <c r="H190" i="11"/>
  <c r="H189" i="11"/>
  <c r="H188" i="11"/>
  <c r="H187" i="11"/>
  <c r="H186" i="11"/>
  <c r="H185" i="11"/>
  <c r="H184" i="11"/>
  <c r="H183" i="11"/>
  <c r="H182" i="11"/>
  <c r="H181" i="11"/>
  <c r="H180" i="11"/>
  <c r="H179" i="11"/>
  <c r="H178" i="11"/>
  <c r="H177" i="11"/>
  <c r="H176" i="11"/>
  <c r="H175" i="11"/>
  <c r="H174" i="11"/>
  <c r="H173" i="11"/>
  <c r="H172" i="11"/>
  <c r="H171" i="11"/>
  <c r="H170" i="11"/>
  <c r="H169" i="11"/>
  <c r="H168" i="11"/>
  <c r="H167" i="11"/>
  <c r="H166" i="11"/>
  <c r="H165" i="11"/>
  <c r="H164" i="11"/>
  <c r="H163" i="11"/>
  <c r="H162" i="11"/>
  <c r="H161" i="11"/>
  <c r="H160" i="11"/>
  <c r="H159" i="11"/>
  <c r="H158" i="11"/>
  <c r="H157" i="11"/>
  <c r="H156" i="11"/>
  <c r="H155" i="11"/>
  <c r="H154" i="11"/>
  <c r="H153" i="11"/>
  <c r="H152" i="11"/>
  <c r="H151" i="11"/>
  <c r="H150" i="11"/>
  <c r="H149" i="11"/>
  <c r="H148" i="11"/>
  <c r="H147" i="11"/>
  <c r="H146" i="11"/>
  <c r="H145" i="11"/>
  <c r="H144" i="11"/>
  <c r="H143" i="11"/>
  <c r="H142" i="11"/>
  <c r="H141" i="11"/>
  <c r="H140" i="11"/>
  <c r="H139" i="11"/>
  <c r="H138" i="11"/>
  <c r="H137" i="11"/>
  <c r="H136" i="11"/>
  <c r="H135" i="11"/>
  <c r="H134" i="11"/>
  <c r="H133" i="11"/>
  <c r="H132" i="11"/>
  <c r="H131" i="11"/>
  <c r="H130" i="11"/>
  <c r="H129" i="11"/>
  <c r="H128" i="11"/>
  <c r="H127" i="11"/>
  <c r="H126" i="11"/>
  <c r="H125" i="11"/>
  <c r="H124" i="11"/>
  <c r="H123" i="11"/>
  <c r="H122" i="11"/>
  <c r="H121" i="11"/>
  <c r="H120" i="11"/>
  <c r="H119" i="11"/>
  <c r="H118" i="11"/>
  <c r="H117" i="11"/>
  <c r="H116" i="11"/>
  <c r="H115" i="11"/>
  <c r="H114" i="11"/>
  <c r="H113" i="11"/>
  <c r="H112" i="11"/>
  <c r="H111" i="11"/>
  <c r="H110" i="11"/>
  <c r="H109" i="11"/>
  <c r="H108" i="11"/>
  <c r="H107" i="11"/>
  <c r="H106" i="11"/>
  <c r="H105" i="11"/>
  <c r="H104" i="11"/>
  <c r="H103" i="11"/>
  <c r="H102"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4"/>
  <c r="H28" i="13"/>
  <c r="H28" i="12"/>
  <c r="H28" i="11"/>
  <c r="H526" i="10"/>
  <c r="H525" i="10"/>
  <c r="H524" i="10"/>
  <c r="H523" i="10"/>
  <c r="H522" i="10"/>
  <c r="H521" i="10"/>
  <c r="H520" i="10"/>
  <c r="H519" i="10"/>
  <c r="H518" i="10"/>
  <c r="H517" i="10"/>
  <c r="H516" i="10"/>
  <c r="H515" i="10"/>
  <c r="H514" i="10"/>
  <c r="H513" i="10"/>
  <c r="H512" i="10"/>
  <c r="H511" i="10"/>
  <c r="H510" i="10"/>
  <c r="H509" i="10"/>
  <c r="H508" i="10"/>
  <c r="H507" i="10"/>
  <c r="H506" i="10"/>
  <c r="H505" i="10"/>
  <c r="H504" i="10"/>
  <c r="H503" i="10"/>
  <c r="H502" i="10"/>
  <c r="H501" i="10"/>
  <c r="H500" i="10"/>
  <c r="H499" i="10"/>
  <c r="H498" i="10"/>
  <c r="H497" i="10"/>
  <c r="H496" i="10"/>
  <c r="H495" i="10"/>
  <c r="H494" i="10"/>
  <c r="H493" i="10"/>
  <c r="H492" i="10"/>
  <c r="H491" i="10"/>
  <c r="H490" i="10"/>
  <c r="H489" i="10"/>
  <c r="H488" i="10"/>
  <c r="H487" i="10"/>
  <c r="H486" i="10"/>
  <c r="H485" i="10"/>
  <c r="H484" i="10"/>
  <c r="H483" i="10"/>
  <c r="H482" i="10"/>
  <c r="H481" i="10"/>
  <c r="H480" i="10"/>
  <c r="H479" i="10"/>
  <c r="H478" i="10"/>
  <c r="H477" i="10"/>
  <c r="H476" i="10"/>
  <c r="H475" i="10"/>
  <c r="H474" i="10"/>
  <c r="H473" i="10"/>
  <c r="H472" i="10"/>
  <c r="H471" i="10"/>
  <c r="H470" i="10"/>
  <c r="H469" i="10"/>
  <c r="H468" i="10"/>
  <c r="H467" i="10"/>
  <c r="H466" i="10"/>
  <c r="H465" i="10"/>
  <c r="H464" i="10"/>
  <c r="H463" i="10"/>
  <c r="H462" i="10"/>
  <c r="H461" i="10"/>
  <c r="H460" i="10"/>
  <c r="H459" i="10"/>
  <c r="H458" i="10"/>
  <c r="H457" i="10"/>
  <c r="H456" i="10"/>
  <c r="H455" i="10"/>
  <c r="H454" i="10"/>
  <c r="H453" i="10"/>
  <c r="H452" i="10"/>
  <c r="H451" i="10"/>
  <c r="H450" i="10"/>
  <c r="H449" i="10"/>
  <c r="H448" i="10"/>
  <c r="H447" i="10"/>
  <c r="H446" i="10"/>
  <c r="H445" i="10"/>
  <c r="H444" i="10"/>
  <c r="H443" i="10"/>
  <c r="H442" i="10"/>
  <c r="H441" i="10"/>
  <c r="H440" i="10"/>
  <c r="H439" i="10"/>
  <c r="H438" i="10"/>
  <c r="H437" i="10"/>
  <c r="H436" i="10"/>
  <c r="H435" i="10"/>
  <c r="H434" i="10"/>
  <c r="H433" i="10"/>
  <c r="H432" i="10"/>
  <c r="H431" i="10"/>
  <c r="H430" i="10"/>
  <c r="H429" i="10"/>
  <c r="H428" i="10"/>
  <c r="H427" i="10"/>
  <c r="H426" i="10"/>
  <c r="H425" i="10"/>
  <c r="H424" i="10"/>
  <c r="H423" i="10"/>
  <c r="H422" i="10"/>
  <c r="H421" i="10"/>
  <c r="H420" i="10"/>
  <c r="H419" i="10"/>
  <c r="H418" i="10"/>
  <c r="H417" i="10"/>
  <c r="H416" i="10"/>
  <c r="H415" i="10"/>
  <c r="H414" i="10"/>
  <c r="H413" i="10"/>
  <c r="H412" i="10"/>
  <c r="H411" i="10"/>
  <c r="H410" i="10"/>
  <c r="H409" i="10"/>
  <c r="H408" i="10"/>
  <c r="H407" i="10"/>
  <c r="H406" i="10"/>
  <c r="H405" i="10"/>
  <c r="H404" i="10"/>
  <c r="H403" i="10"/>
  <c r="H402" i="10"/>
  <c r="H401" i="10"/>
  <c r="H400" i="10"/>
  <c r="H399" i="10"/>
  <c r="H398" i="10"/>
  <c r="H397" i="10"/>
  <c r="H396" i="10"/>
  <c r="H395" i="10"/>
  <c r="H394" i="10"/>
  <c r="H393" i="10"/>
  <c r="H392" i="10"/>
  <c r="H391" i="10"/>
  <c r="H390" i="10"/>
  <c r="H389" i="10"/>
  <c r="H388" i="10"/>
  <c r="H387" i="10"/>
  <c r="H386" i="10"/>
  <c r="H385" i="10"/>
  <c r="H384" i="10"/>
  <c r="H383" i="10"/>
  <c r="H382" i="10"/>
  <c r="H381" i="10"/>
  <c r="H380" i="10"/>
  <c r="H379" i="10"/>
  <c r="H378" i="10"/>
  <c r="H377" i="10"/>
  <c r="H376" i="10"/>
  <c r="H375" i="10"/>
  <c r="H374" i="10"/>
  <c r="H373" i="10"/>
  <c r="H372" i="10"/>
  <c r="H371" i="10"/>
  <c r="H370" i="10"/>
  <c r="H369" i="10"/>
  <c r="H368" i="10"/>
  <c r="H367" i="10"/>
  <c r="H366" i="10"/>
  <c r="H365" i="10"/>
  <c r="H364" i="10"/>
  <c r="H363" i="10"/>
  <c r="H362" i="10"/>
  <c r="H361" i="10"/>
  <c r="H360" i="10"/>
  <c r="H359" i="10"/>
  <c r="H358" i="10"/>
  <c r="H357" i="10"/>
  <c r="H356" i="10"/>
  <c r="H355" i="10"/>
  <c r="H354" i="10"/>
  <c r="H353" i="10"/>
  <c r="H352" i="10"/>
  <c r="H351" i="10"/>
  <c r="H350" i="10"/>
  <c r="H349" i="10"/>
  <c r="H348" i="10"/>
  <c r="H347" i="10"/>
  <c r="H346" i="10"/>
  <c r="H345" i="10"/>
  <c r="H344" i="10"/>
  <c r="H343" i="10"/>
  <c r="H342" i="10"/>
  <c r="H341" i="10"/>
  <c r="H340" i="10"/>
  <c r="H339" i="10"/>
  <c r="H338" i="10"/>
  <c r="H337" i="10"/>
  <c r="H336" i="10"/>
  <c r="H335" i="10"/>
  <c r="H334" i="10"/>
  <c r="H333" i="10"/>
  <c r="H332" i="10"/>
  <c r="H331" i="10"/>
  <c r="H330" i="10"/>
  <c r="H329" i="10"/>
  <c r="H328" i="10"/>
  <c r="H327" i="10"/>
  <c r="H326" i="10"/>
  <c r="H325" i="10"/>
  <c r="H324" i="10"/>
  <c r="H323" i="10"/>
  <c r="H322" i="10"/>
  <c r="H321" i="10"/>
  <c r="H320" i="10"/>
  <c r="H319" i="10"/>
  <c r="H318" i="10"/>
  <c r="H317" i="10"/>
  <c r="H316" i="10"/>
  <c r="H315" i="10"/>
  <c r="H314" i="10"/>
  <c r="H313" i="10"/>
  <c r="H312" i="10"/>
  <c r="H311" i="10"/>
  <c r="H310" i="10"/>
  <c r="H309" i="10"/>
  <c r="H308" i="10"/>
  <c r="H307" i="10"/>
  <c r="H306" i="10"/>
  <c r="H305" i="10"/>
  <c r="H304" i="10"/>
  <c r="H303" i="10"/>
  <c r="H302" i="10"/>
  <c r="H301" i="10"/>
  <c r="H300" i="10"/>
  <c r="H299" i="10"/>
  <c r="H298" i="10"/>
  <c r="H297" i="10"/>
  <c r="H296" i="10"/>
  <c r="H295" i="10"/>
  <c r="H294" i="10"/>
  <c r="H293" i="10"/>
  <c r="H292" i="10"/>
  <c r="H291" i="10"/>
  <c r="H290" i="10"/>
  <c r="H289" i="10"/>
  <c r="H288" i="10"/>
  <c r="H287" i="10"/>
  <c r="H286" i="10"/>
  <c r="H285" i="10"/>
  <c r="H284" i="10"/>
  <c r="H283" i="10"/>
  <c r="H282" i="10"/>
  <c r="H281" i="10"/>
  <c r="H280" i="10"/>
  <c r="H279" i="10"/>
  <c r="H278" i="10"/>
  <c r="H277" i="10"/>
  <c r="H276" i="10"/>
  <c r="H275" i="10"/>
  <c r="H274" i="10"/>
  <c r="H273" i="10"/>
  <c r="H272" i="10"/>
  <c r="H271" i="10"/>
  <c r="H270" i="10"/>
  <c r="H269" i="10"/>
  <c r="H268" i="10"/>
  <c r="H267" i="10"/>
  <c r="H266" i="10"/>
  <c r="H265" i="10"/>
  <c r="H264" i="10"/>
  <c r="H263" i="10"/>
  <c r="H262" i="10"/>
  <c r="H261" i="10"/>
  <c r="H260" i="10"/>
  <c r="H259" i="10"/>
  <c r="H258" i="10"/>
  <c r="H257" i="10"/>
  <c r="H256" i="10"/>
  <c r="H255" i="10"/>
  <c r="H254" i="10"/>
  <c r="H253" i="10"/>
  <c r="H252" i="10"/>
  <c r="H251" i="10"/>
  <c r="H250" i="10"/>
  <c r="H249" i="10"/>
  <c r="H248" i="10"/>
  <c r="H247" i="10"/>
  <c r="H246" i="10"/>
  <c r="H245" i="10"/>
  <c r="H244" i="10"/>
  <c r="H243" i="10"/>
  <c r="H242" i="10"/>
  <c r="H241" i="10"/>
  <c r="H240" i="10"/>
  <c r="H239" i="10"/>
  <c r="H238" i="10"/>
  <c r="H237" i="10"/>
  <c r="H236" i="10"/>
  <c r="H235" i="10"/>
  <c r="H234" i="10"/>
  <c r="H233" i="10"/>
  <c r="H232" i="10"/>
  <c r="H231" i="10"/>
  <c r="H230" i="10"/>
  <c r="H229" i="10"/>
  <c r="H228" i="10"/>
  <c r="H227" i="10"/>
  <c r="H226" i="10"/>
  <c r="H225" i="10"/>
  <c r="H224" i="10"/>
  <c r="H223" i="10"/>
  <c r="H222" i="10"/>
  <c r="H221" i="10"/>
  <c r="H220" i="10"/>
  <c r="H219" i="10"/>
  <c r="H218" i="10"/>
  <c r="H217" i="10"/>
  <c r="H216" i="10"/>
  <c r="H215" i="10"/>
  <c r="H214" i="10"/>
  <c r="H213" i="10"/>
  <c r="H212" i="10"/>
  <c r="H211" i="10"/>
  <c r="H210" i="10"/>
  <c r="H209" i="10"/>
  <c r="H208" i="10"/>
  <c r="H207" i="10"/>
  <c r="H206" i="10"/>
  <c r="H205" i="10"/>
  <c r="H204" i="10"/>
  <c r="H203" i="10"/>
  <c r="H202" i="10"/>
  <c r="H201" i="10"/>
  <c r="H200" i="10"/>
  <c r="H199" i="10"/>
  <c r="H198" i="10"/>
  <c r="H197" i="10"/>
  <c r="H196" i="10"/>
  <c r="H195" i="10"/>
  <c r="H194" i="10"/>
  <c r="H193" i="10"/>
  <c r="H192" i="10"/>
  <c r="H191" i="10"/>
  <c r="H190" i="10"/>
  <c r="H189" i="10"/>
  <c r="H188" i="10"/>
  <c r="H187" i="10"/>
  <c r="H186" i="10"/>
  <c r="H185" i="10"/>
  <c r="H184" i="10"/>
  <c r="H183" i="10"/>
  <c r="H182" i="10"/>
  <c r="H181" i="10"/>
  <c r="H180" i="10"/>
  <c r="H179" i="10"/>
  <c r="H178" i="10"/>
  <c r="H177" i="10"/>
  <c r="H176" i="10"/>
  <c r="H175" i="10"/>
  <c r="H174" i="10"/>
  <c r="H173" i="10"/>
  <c r="H172" i="10"/>
  <c r="H171" i="10"/>
  <c r="H170" i="10"/>
  <c r="H169" i="10"/>
  <c r="H168" i="10"/>
  <c r="H167" i="10"/>
  <c r="H166" i="10"/>
  <c r="H165" i="10"/>
  <c r="H164" i="10"/>
  <c r="H163" i="10"/>
  <c r="H162" i="10"/>
  <c r="H161" i="10"/>
  <c r="H160" i="10"/>
  <c r="H159" i="10"/>
  <c r="H158" i="10"/>
  <c r="H157" i="10"/>
  <c r="H156" i="10"/>
  <c r="H155" i="10"/>
  <c r="H154" i="10"/>
  <c r="H153" i="10"/>
  <c r="H152" i="10"/>
  <c r="H151" i="10"/>
  <c r="H150" i="10"/>
  <c r="H149" i="10"/>
  <c r="H148" i="10"/>
  <c r="H147" i="10"/>
  <c r="H146" i="10"/>
  <c r="H145" i="10"/>
  <c r="H144" i="10"/>
  <c r="H143" i="10"/>
  <c r="H142" i="10"/>
  <c r="H141" i="10"/>
  <c r="H140" i="10"/>
  <c r="H139" i="10"/>
  <c r="H138" i="10"/>
  <c r="H137" i="10"/>
  <c r="H136" i="10"/>
  <c r="H135" i="10"/>
  <c r="H134" i="10"/>
  <c r="H133" i="10"/>
  <c r="H132" i="10"/>
  <c r="H131" i="10"/>
  <c r="H130" i="10"/>
  <c r="H129" i="10"/>
  <c r="H128" i="10"/>
  <c r="H127" i="10"/>
  <c r="H126" i="10"/>
  <c r="H125" i="10"/>
  <c r="H124" i="10"/>
  <c r="H123" i="10"/>
  <c r="H122" i="10"/>
  <c r="H121" i="10"/>
  <c r="H120" i="10"/>
  <c r="H119" i="10"/>
  <c r="H118" i="10"/>
  <c r="H117" i="10"/>
  <c r="H116" i="10"/>
  <c r="H115" i="10"/>
  <c r="H114" i="10"/>
  <c r="H113" i="10"/>
  <c r="H112" i="10"/>
  <c r="H111" i="10"/>
  <c r="H110" i="10"/>
  <c r="H109" i="10"/>
  <c r="H108" i="10"/>
  <c r="H107" i="10"/>
  <c r="H106" i="10"/>
  <c r="H105" i="10"/>
  <c r="H104" i="10"/>
  <c r="H103" i="10"/>
  <c r="H102" i="10"/>
  <c r="H101" i="10"/>
  <c r="H100" i="10"/>
  <c r="H99" i="10"/>
  <c r="H98" i="10"/>
  <c r="H97" i="10"/>
  <c r="H96" i="10"/>
  <c r="H95" i="10"/>
  <c r="H94" i="10"/>
  <c r="H93" i="10"/>
  <c r="H92" i="10"/>
  <c r="H91" i="10"/>
  <c r="H90" i="10"/>
  <c r="H89" i="10"/>
  <c r="H88" i="10"/>
  <c r="H87" i="10"/>
  <c r="H86" i="10"/>
  <c r="H85" i="10"/>
  <c r="H84" i="10"/>
  <c r="H83" i="10"/>
  <c r="H82" i="10"/>
  <c r="H81" i="10"/>
  <c r="H80" i="10"/>
  <c r="H79" i="10"/>
  <c r="H78" i="10"/>
  <c r="H77" i="10"/>
  <c r="H76" i="10"/>
  <c r="H75" i="10"/>
  <c r="H74" i="10"/>
  <c r="H73" i="10"/>
  <c r="H72" i="10"/>
  <c r="H71" i="10"/>
  <c r="H70" i="10"/>
  <c r="H69" i="10"/>
  <c r="H68" i="10"/>
  <c r="H67" i="10"/>
  <c r="H66" i="10"/>
  <c r="H65" i="10"/>
  <c r="H64" i="10"/>
  <c r="H63" i="10"/>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526" i="9"/>
  <c r="H525" i="9"/>
  <c r="H524" i="9"/>
  <c r="H523" i="9"/>
  <c r="H522" i="9"/>
  <c r="H521" i="9"/>
  <c r="H520" i="9"/>
  <c r="H519" i="9"/>
  <c r="H518" i="9"/>
  <c r="H517" i="9"/>
  <c r="H516" i="9"/>
  <c r="H515" i="9"/>
  <c r="H514" i="9"/>
  <c r="H513" i="9"/>
  <c r="H512" i="9"/>
  <c r="H511" i="9"/>
  <c r="H510" i="9"/>
  <c r="H509" i="9"/>
  <c r="H508" i="9"/>
  <c r="H507" i="9"/>
  <c r="H506" i="9"/>
  <c r="H505" i="9"/>
  <c r="H504" i="9"/>
  <c r="H503" i="9"/>
  <c r="H502" i="9"/>
  <c r="H501" i="9"/>
  <c r="H500" i="9"/>
  <c r="H499" i="9"/>
  <c r="H498" i="9"/>
  <c r="H497" i="9"/>
  <c r="H496" i="9"/>
  <c r="H495" i="9"/>
  <c r="H494" i="9"/>
  <c r="H493" i="9"/>
  <c r="H492" i="9"/>
  <c r="H491" i="9"/>
  <c r="H490" i="9"/>
  <c r="H489" i="9"/>
  <c r="H488" i="9"/>
  <c r="H487" i="9"/>
  <c r="H486" i="9"/>
  <c r="H485" i="9"/>
  <c r="H484" i="9"/>
  <c r="H483" i="9"/>
  <c r="H482" i="9"/>
  <c r="H481" i="9"/>
  <c r="H480" i="9"/>
  <c r="H479" i="9"/>
  <c r="H478" i="9"/>
  <c r="H477" i="9"/>
  <c r="H476" i="9"/>
  <c r="H475" i="9"/>
  <c r="H474" i="9"/>
  <c r="H473" i="9"/>
  <c r="H472" i="9"/>
  <c r="H471" i="9"/>
  <c r="H470" i="9"/>
  <c r="H469" i="9"/>
  <c r="H468" i="9"/>
  <c r="H467" i="9"/>
  <c r="H466" i="9"/>
  <c r="H465" i="9"/>
  <c r="H464" i="9"/>
  <c r="H463" i="9"/>
  <c r="H462" i="9"/>
  <c r="H461" i="9"/>
  <c r="H460" i="9"/>
  <c r="H459" i="9"/>
  <c r="H458" i="9"/>
  <c r="H457" i="9"/>
  <c r="H456" i="9"/>
  <c r="H455" i="9"/>
  <c r="H454" i="9"/>
  <c r="H453" i="9"/>
  <c r="H452" i="9"/>
  <c r="H451" i="9"/>
  <c r="H450" i="9"/>
  <c r="H449" i="9"/>
  <c r="H448" i="9"/>
  <c r="H447" i="9"/>
  <c r="H446" i="9"/>
  <c r="H445" i="9"/>
  <c r="H444" i="9"/>
  <c r="H443" i="9"/>
  <c r="H442" i="9"/>
  <c r="H441" i="9"/>
  <c r="H440" i="9"/>
  <c r="H439" i="9"/>
  <c r="H438" i="9"/>
  <c r="H437" i="9"/>
  <c r="H436" i="9"/>
  <c r="H435" i="9"/>
  <c r="H434" i="9"/>
  <c r="H433" i="9"/>
  <c r="H432" i="9"/>
  <c r="H431" i="9"/>
  <c r="H430" i="9"/>
  <c r="H429" i="9"/>
  <c r="H428" i="9"/>
  <c r="H427" i="9"/>
  <c r="H426" i="9"/>
  <c r="H425" i="9"/>
  <c r="H424" i="9"/>
  <c r="H423" i="9"/>
  <c r="H422" i="9"/>
  <c r="H421" i="9"/>
  <c r="H420" i="9"/>
  <c r="H419" i="9"/>
  <c r="H418" i="9"/>
  <c r="H417" i="9"/>
  <c r="H416" i="9"/>
  <c r="H415" i="9"/>
  <c r="H414" i="9"/>
  <c r="H413" i="9"/>
  <c r="H412" i="9"/>
  <c r="H411" i="9"/>
  <c r="H410" i="9"/>
  <c r="H409" i="9"/>
  <c r="H408" i="9"/>
  <c r="H407" i="9"/>
  <c r="H406" i="9"/>
  <c r="H405" i="9"/>
  <c r="H404" i="9"/>
  <c r="H403" i="9"/>
  <c r="H402" i="9"/>
  <c r="H401" i="9"/>
  <c r="H400" i="9"/>
  <c r="H399" i="9"/>
  <c r="H398" i="9"/>
  <c r="H397" i="9"/>
  <c r="H396" i="9"/>
  <c r="H395" i="9"/>
  <c r="H394" i="9"/>
  <c r="H393" i="9"/>
  <c r="H392" i="9"/>
  <c r="H391" i="9"/>
  <c r="H390" i="9"/>
  <c r="H389" i="9"/>
  <c r="H388" i="9"/>
  <c r="H387" i="9"/>
  <c r="H386" i="9"/>
  <c r="H385" i="9"/>
  <c r="H384" i="9"/>
  <c r="H383" i="9"/>
  <c r="H382" i="9"/>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526" i="8"/>
  <c r="H525" i="8"/>
  <c r="H524" i="8"/>
  <c r="H523" i="8"/>
  <c r="H522" i="8"/>
  <c r="H521" i="8"/>
  <c r="H520" i="8"/>
  <c r="H519" i="8"/>
  <c r="H518" i="8"/>
  <c r="H517" i="8"/>
  <c r="H516" i="8"/>
  <c r="H515" i="8"/>
  <c r="H514" i="8"/>
  <c r="H513" i="8"/>
  <c r="H512" i="8"/>
  <c r="H511" i="8"/>
  <c r="H510" i="8"/>
  <c r="H509" i="8"/>
  <c r="H508" i="8"/>
  <c r="H507" i="8"/>
  <c r="H506" i="8"/>
  <c r="H505" i="8"/>
  <c r="H504" i="8"/>
  <c r="H503" i="8"/>
  <c r="H502" i="8"/>
  <c r="H501" i="8"/>
  <c r="H500" i="8"/>
  <c r="H499" i="8"/>
  <c r="H498" i="8"/>
  <c r="H497" i="8"/>
  <c r="H496" i="8"/>
  <c r="H495" i="8"/>
  <c r="H494" i="8"/>
  <c r="H493" i="8"/>
  <c r="H492" i="8"/>
  <c r="H491" i="8"/>
  <c r="H490" i="8"/>
  <c r="H489" i="8"/>
  <c r="H488" i="8"/>
  <c r="H487" i="8"/>
  <c r="H486" i="8"/>
  <c r="H485" i="8"/>
  <c r="H484" i="8"/>
  <c r="H483" i="8"/>
  <c r="H482" i="8"/>
  <c r="H481" i="8"/>
  <c r="H480" i="8"/>
  <c r="H479" i="8"/>
  <c r="H478" i="8"/>
  <c r="H477" i="8"/>
  <c r="H476" i="8"/>
  <c r="H475" i="8"/>
  <c r="H474" i="8"/>
  <c r="H473" i="8"/>
  <c r="H472" i="8"/>
  <c r="H471" i="8"/>
  <c r="H470" i="8"/>
  <c r="H469" i="8"/>
  <c r="H468" i="8"/>
  <c r="H467" i="8"/>
  <c r="H466" i="8"/>
  <c r="H465" i="8"/>
  <c r="H464" i="8"/>
  <c r="H463" i="8"/>
  <c r="H462" i="8"/>
  <c r="H461" i="8"/>
  <c r="H460" i="8"/>
  <c r="H459" i="8"/>
  <c r="H458" i="8"/>
  <c r="H457" i="8"/>
  <c r="H456" i="8"/>
  <c r="H455" i="8"/>
  <c r="H454" i="8"/>
  <c r="H453" i="8"/>
  <c r="H452" i="8"/>
  <c r="H451" i="8"/>
  <c r="H450" i="8"/>
  <c r="H449" i="8"/>
  <c r="H448" i="8"/>
  <c r="H447" i="8"/>
  <c r="H446" i="8"/>
  <c r="H445" i="8"/>
  <c r="H444" i="8"/>
  <c r="H443" i="8"/>
  <c r="H442" i="8"/>
  <c r="H441" i="8"/>
  <c r="H440" i="8"/>
  <c r="H439" i="8"/>
  <c r="H438" i="8"/>
  <c r="H437" i="8"/>
  <c r="H436" i="8"/>
  <c r="H435" i="8"/>
  <c r="H434" i="8"/>
  <c r="H433" i="8"/>
  <c r="H432" i="8"/>
  <c r="H431" i="8"/>
  <c r="H430" i="8"/>
  <c r="H429" i="8"/>
  <c r="H428" i="8"/>
  <c r="H427" i="8"/>
  <c r="H426" i="8"/>
  <c r="H425" i="8"/>
  <c r="H424" i="8"/>
  <c r="H423" i="8"/>
  <c r="H422" i="8"/>
  <c r="H421" i="8"/>
  <c r="H420" i="8"/>
  <c r="H419" i="8"/>
  <c r="H418" i="8"/>
  <c r="H417" i="8"/>
  <c r="H416" i="8"/>
  <c r="H415" i="8"/>
  <c r="H414" i="8"/>
  <c r="H413" i="8"/>
  <c r="H412" i="8"/>
  <c r="H411" i="8"/>
  <c r="H410" i="8"/>
  <c r="H409" i="8"/>
  <c r="H408" i="8"/>
  <c r="H407" i="8"/>
  <c r="H406" i="8"/>
  <c r="H405" i="8"/>
  <c r="H404" i="8"/>
  <c r="H403" i="8"/>
  <c r="H402" i="8"/>
  <c r="H401" i="8"/>
  <c r="H400" i="8"/>
  <c r="H399" i="8"/>
  <c r="H398" i="8"/>
  <c r="H397" i="8"/>
  <c r="H396" i="8"/>
  <c r="H395" i="8"/>
  <c r="H394" i="8"/>
  <c r="H393" i="8"/>
  <c r="H392" i="8"/>
  <c r="H391" i="8"/>
  <c r="H390" i="8"/>
  <c r="H389" i="8"/>
  <c r="H388" i="8"/>
  <c r="H387" i="8"/>
  <c r="H386" i="8"/>
  <c r="H385" i="8"/>
  <c r="H384" i="8"/>
  <c r="H383" i="8"/>
  <c r="H382" i="8"/>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10"/>
  <c r="H28" i="9"/>
  <c r="H28" i="8"/>
  <c r="H526" i="5"/>
  <c r="H525" i="5"/>
  <c r="H524" i="5"/>
  <c r="H523" i="5"/>
  <c r="H522" i="5"/>
  <c r="H521" i="5"/>
  <c r="H520" i="5"/>
  <c r="H519" i="5"/>
  <c r="H518" i="5"/>
  <c r="H517" i="5"/>
  <c r="H516" i="5"/>
  <c r="H515" i="5"/>
  <c r="H514" i="5"/>
  <c r="H513" i="5"/>
  <c r="H512" i="5"/>
  <c r="H511" i="5"/>
  <c r="H510" i="5"/>
  <c r="H509" i="5"/>
  <c r="H508" i="5"/>
  <c r="H507" i="5"/>
  <c r="H506" i="5"/>
  <c r="H505" i="5"/>
  <c r="H504" i="5"/>
  <c r="H503" i="5"/>
  <c r="H502" i="5"/>
  <c r="H501" i="5"/>
  <c r="H500" i="5"/>
  <c r="H499" i="5"/>
  <c r="H498" i="5"/>
  <c r="H497" i="5"/>
  <c r="H496" i="5"/>
  <c r="H495" i="5"/>
  <c r="H494" i="5"/>
  <c r="H493" i="5"/>
  <c r="H492" i="5"/>
  <c r="H491" i="5"/>
  <c r="H490" i="5"/>
  <c r="H489" i="5"/>
  <c r="H488" i="5"/>
  <c r="H487" i="5"/>
  <c r="H486" i="5"/>
  <c r="H485" i="5"/>
  <c r="H484" i="5"/>
  <c r="H483" i="5"/>
  <c r="H482" i="5"/>
  <c r="H481" i="5"/>
  <c r="H480" i="5"/>
  <c r="H479" i="5"/>
  <c r="H478" i="5"/>
  <c r="H477" i="5"/>
  <c r="H476" i="5"/>
  <c r="H475" i="5"/>
  <c r="H474" i="5"/>
  <c r="H473" i="5"/>
  <c r="H472" i="5"/>
  <c r="H471" i="5"/>
  <c r="H470" i="5"/>
  <c r="H469" i="5"/>
  <c r="H468" i="5"/>
  <c r="H467" i="5"/>
  <c r="H466" i="5"/>
  <c r="H465" i="5"/>
  <c r="H464" i="5"/>
  <c r="H463" i="5"/>
  <c r="H462" i="5"/>
  <c r="H461" i="5"/>
  <c r="H460" i="5"/>
  <c r="H459" i="5"/>
  <c r="H458" i="5"/>
  <c r="H457" i="5"/>
  <c r="H456" i="5"/>
  <c r="H455" i="5"/>
  <c r="H454" i="5"/>
  <c r="H453" i="5"/>
  <c r="H452" i="5"/>
  <c r="H451" i="5"/>
  <c r="H450" i="5"/>
  <c r="H449" i="5"/>
  <c r="H448" i="5"/>
  <c r="H447" i="5"/>
  <c r="H446" i="5"/>
  <c r="H445" i="5"/>
  <c r="H444" i="5"/>
  <c r="H443" i="5"/>
  <c r="H442" i="5"/>
  <c r="H441" i="5"/>
  <c r="H440" i="5"/>
  <c r="H439" i="5"/>
  <c r="H438" i="5"/>
  <c r="H437" i="5"/>
  <c r="H436" i="5"/>
  <c r="H435" i="5"/>
  <c r="H434" i="5"/>
  <c r="H433" i="5"/>
  <c r="H432" i="5"/>
  <c r="H431" i="5"/>
  <c r="H430" i="5"/>
  <c r="H429" i="5"/>
  <c r="H428" i="5"/>
  <c r="H427" i="5"/>
  <c r="H426" i="5"/>
  <c r="H425" i="5"/>
  <c r="H424" i="5"/>
  <c r="H423" i="5"/>
  <c r="H422" i="5"/>
  <c r="H421" i="5"/>
  <c r="H420" i="5"/>
  <c r="H419" i="5"/>
  <c r="H418" i="5"/>
  <c r="H417" i="5"/>
  <c r="H416" i="5"/>
  <c r="H415" i="5"/>
  <c r="H414" i="5"/>
  <c r="H413" i="5"/>
  <c r="H412" i="5"/>
  <c r="H411" i="5"/>
  <c r="H410" i="5"/>
  <c r="H409" i="5"/>
  <c r="H408" i="5"/>
  <c r="H407" i="5"/>
  <c r="H406" i="5"/>
  <c r="H405" i="5"/>
  <c r="H404" i="5"/>
  <c r="H403" i="5"/>
  <c r="H402" i="5"/>
  <c r="H401" i="5"/>
  <c r="H400" i="5"/>
  <c r="H399" i="5"/>
  <c r="H398" i="5"/>
  <c r="H397" i="5"/>
  <c r="H396" i="5"/>
  <c r="H395" i="5"/>
  <c r="H394" i="5"/>
  <c r="H393" i="5"/>
  <c r="H392" i="5"/>
  <c r="H391" i="5"/>
  <c r="H390" i="5"/>
  <c r="H389" i="5"/>
  <c r="H388" i="5"/>
  <c r="H387" i="5"/>
  <c r="H386" i="5"/>
  <c r="H385" i="5"/>
  <c r="H384" i="5"/>
  <c r="H383" i="5"/>
  <c r="H382" i="5"/>
  <c r="H381" i="5"/>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H194" i="5"/>
  <c r="H193" i="5"/>
  <c r="H192" i="5"/>
  <c r="H191" i="5"/>
  <c r="H190" i="5"/>
  <c r="H189" i="5"/>
  <c r="H188" i="5"/>
  <c r="H187" i="5"/>
  <c r="H186" i="5"/>
  <c r="H185" i="5"/>
  <c r="H184" i="5"/>
  <c r="H183" i="5"/>
  <c r="H182" i="5"/>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526" i="4"/>
  <c r="H525" i="4"/>
  <c r="H524" i="4"/>
  <c r="H523" i="4"/>
  <c r="H522" i="4"/>
  <c r="H521" i="4"/>
  <c r="H520" i="4"/>
  <c r="H519" i="4"/>
  <c r="H518" i="4"/>
  <c r="H517" i="4"/>
  <c r="H516" i="4"/>
  <c r="H515" i="4"/>
  <c r="H514" i="4"/>
  <c r="H513" i="4"/>
  <c r="H512" i="4"/>
  <c r="H511" i="4"/>
  <c r="H510" i="4"/>
  <c r="H509" i="4"/>
  <c r="H508" i="4"/>
  <c r="H507" i="4"/>
  <c r="H506" i="4"/>
  <c r="H505" i="4"/>
  <c r="H504" i="4"/>
  <c r="H503" i="4"/>
  <c r="H502" i="4"/>
  <c r="H501" i="4"/>
  <c r="H500" i="4"/>
  <c r="H499" i="4"/>
  <c r="H498" i="4"/>
  <c r="H497" i="4"/>
  <c r="H496" i="4"/>
  <c r="H495" i="4"/>
  <c r="H494" i="4"/>
  <c r="H493" i="4"/>
  <c r="H492" i="4"/>
  <c r="H491" i="4"/>
  <c r="H490" i="4"/>
  <c r="H489" i="4"/>
  <c r="H488" i="4"/>
  <c r="H487" i="4"/>
  <c r="H486" i="4"/>
  <c r="H485" i="4"/>
  <c r="H484" i="4"/>
  <c r="H483" i="4"/>
  <c r="H482" i="4"/>
  <c r="H481" i="4"/>
  <c r="H480" i="4"/>
  <c r="H479" i="4"/>
  <c r="H478" i="4"/>
  <c r="H477" i="4"/>
  <c r="H476" i="4"/>
  <c r="H475" i="4"/>
  <c r="H474" i="4"/>
  <c r="H473" i="4"/>
  <c r="H472" i="4"/>
  <c r="H471" i="4"/>
  <c r="H470" i="4"/>
  <c r="H469" i="4"/>
  <c r="H468" i="4"/>
  <c r="H467" i="4"/>
  <c r="H466" i="4"/>
  <c r="H465" i="4"/>
  <c r="H464" i="4"/>
  <c r="H463" i="4"/>
  <c r="H462" i="4"/>
  <c r="H461" i="4"/>
  <c r="H460" i="4"/>
  <c r="H459" i="4"/>
  <c r="H458" i="4"/>
  <c r="H457" i="4"/>
  <c r="H456" i="4"/>
  <c r="H455" i="4"/>
  <c r="H454" i="4"/>
  <c r="H453" i="4"/>
  <c r="H452" i="4"/>
  <c r="H451" i="4"/>
  <c r="H450" i="4"/>
  <c r="H449" i="4"/>
  <c r="H448" i="4"/>
  <c r="H447" i="4"/>
  <c r="H446" i="4"/>
  <c r="H445" i="4"/>
  <c r="H444" i="4"/>
  <c r="H443" i="4"/>
  <c r="H442" i="4"/>
  <c r="H441" i="4"/>
  <c r="H440" i="4"/>
  <c r="H439" i="4"/>
  <c r="H438" i="4"/>
  <c r="H437" i="4"/>
  <c r="H436" i="4"/>
  <c r="H435" i="4"/>
  <c r="H434" i="4"/>
  <c r="H433" i="4"/>
  <c r="H432" i="4"/>
  <c r="H431" i="4"/>
  <c r="H430" i="4"/>
  <c r="H429" i="4"/>
  <c r="H428" i="4"/>
  <c r="H427" i="4"/>
  <c r="H426" i="4"/>
  <c r="H425" i="4"/>
  <c r="H424" i="4"/>
  <c r="H423" i="4"/>
  <c r="H422" i="4"/>
  <c r="H421" i="4"/>
  <c r="H420" i="4"/>
  <c r="H419" i="4"/>
  <c r="H418" i="4"/>
  <c r="H417" i="4"/>
  <c r="H416" i="4"/>
  <c r="H415" i="4"/>
  <c r="H414" i="4"/>
  <c r="H413" i="4"/>
  <c r="H412" i="4"/>
  <c r="H411" i="4"/>
  <c r="H410" i="4"/>
  <c r="H409" i="4"/>
  <c r="H408" i="4"/>
  <c r="H407" i="4"/>
  <c r="H406" i="4"/>
  <c r="H405" i="4"/>
  <c r="H404" i="4"/>
  <c r="H403" i="4"/>
  <c r="H402" i="4"/>
  <c r="H401" i="4"/>
  <c r="H400" i="4"/>
  <c r="H399" i="4"/>
  <c r="H398" i="4"/>
  <c r="H397" i="4"/>
  <c r="H396" i="4"/>
  <c r="H395" i="4"/>
  <c r="H394" i="4"/>
  <c r="H393" i="4"/>
  <c r="H392" i="4"/>
  <c r="H391" i="4"/>
  <c r="H390" i="4"/>
  <c r="H389" i="4"/>
  <c r="H388" i="4"/>
  <c r="H387" i="4"/>
  <c r="H386" i="4"/>
  <c r="H385" i="4"/>
  <c r="H384" i="4"/>
  <c r="H383" i="4"/>
  <c r="H382" i="4"/>
  <c r="H381" i="4"/>
  <c r="H380" i="4"/>
  <c r="H379" i="4"/>
  <c r="H378" i="4"/>
  <c r="H377" i="4"/>
  <c r="H376" i="4"/>
  <c r="H375" i="4"/>
  <c r="H374" i="4"/>
  <c r="H373" i="4"/>
  <c r="H372" i="4"/>
  <c r="H371" i="4"/>
  <c r="H370" i="4"/>
  <c r="H369" i="4"/>
  <c r="H368" i="4"/>
  <c r="H367" i="4"/>
  <c r="H366" i="4"/>
  <c r="H365" i="4"/>
  <c r="H364" i="4"/>
  <c r="H363" i="4"/>
  <c r="H362" i="4"/>
  <c r="H361" i="4"/>
  <c r="H360" i="4"/>
  <c r="H359" i="4"/>
  <c r="H358" i="4"/>
  <c r="H357" i="4"/>
  <c r="H356" i="4"/>
  <c r="H355" i="4"/>
  <c r="H354" i="4"/>
  <c r="H353" i="4"/>
  <c r="H352" i="4"/>
  <c r="H351" i="4"/>
  <c r="H350" i="4"/>
  <c r="H349" i="4"/>
  <c r="H348" i="4"/>
  <c r="H347" i="4"/>
  <c r="H346" i="4"/>
  <c r="H345" i="4"/>
  <c r="H344" i="4"/>
  <c r="H343" i="4"/>
  <c r="H342" i="4"/>
  <c r="H341" i="4"/>
  <c r="H340" i="4"/>
  <c r="H339" i="4"/>
  <c r="H338" i="4"/>
  <c r="H337" i="4"/>
  <c r="H336" i="4"/>
  <c r="H335" i="4"/>
  <c r="H334" i="4"/>
  <c r="H333" i="4"/>
  <c r="H332" i="4"/>
  <c r="H331" i="4"/>
  <c r="H330" i="4"/>
  <c r="H329" i="4"/>
  <c r="H328" i="4"/>
  <c r="H327" i="4"/>
  <c r="H326" i="4"/>
  <c r="H325" i="4"/>
  <c r="H324" i="4"/>
  <c r="H323" i="4"/>
  <c r="H322" i="4"/>
  <c r="H321" i="4"/>
  <c r="H320" i="4"/>
  <c r="H319" i="4"/>
  <c r="H318" i="4"/>
  <c r="H317" i="4"/>
  <c r="H316" i="4"/>
  <c r="H315" i="4"/>
  <c r="H314" i="4"/>
  <c r="H313" i="4"/>
  <c r="H312" i="4"/>
  <c r="H311" i="4"/>
  <c r="H310" i="4"/>
  <c r="H309" i="4"/>
  <c r="H308" i="4"/>
  <c r="H307" i="4"/>
  <c r="H306" i="4"/>
  <c r="H305" i="4"/>
  <c r="H304" i="4"/>
  <c r="H303" i="4"/>
  <c r="H302" i="4"/>
  <c r="H301" i="4"/>
  <c r="H300" i="4"/>
  <c r="H299" i="4"/>
  <c r="H298" i="4"/>
  <c r="H297" i="4"/>
  <c r="H296" i="4"/>
  <c r="H295" i="4"/>
  <c r="H294" i="4"/>
  <c r="H293" i="4"/>
  <c r="H292" i="4"/>
  <c r="H291" i="4"/>
  <c r="H290" i="4"/>
  <c r="H289" i="4"/>
  <c r="H288" i="4"/>
  <c r="H287" i="4"/>
  <c r="H286" i="4"/>
  <c r="H285" i="4"/>
  <c r="H284" i="4"/>
  <c r="H283" i="4"/>
  <c r="H282" i="4"/>
  <c r="H281" i="4"/>
  <c r="H280" i="4"/>
  <c r="H279" i="4"/>
  <c r="H278" i="4"/>
  <c r="H277" i="4"/>
  <c r="H276" i="4"/>
  <c r="H275" i="4"/>
  <c r="H274" i="4"/>
  <c r="H273" i="4"/>
  <c r="H272" i="4"/>
  <c r="H271" i="4"/>
  <c r="H270" i="4"/>
  <c r="H269" i="4"/>
  <c r="H268" i="4"/>
  <c r="H267" i="4"/>
  <c r="H266" i="4"/>
  <c r="H265" i="4"/>
  <c r="H264" i="4"/>
  <c r="H263" i="4"/>
  <c r="H262" i="4"/>
  <c r="H261" i="4"/>
  <c r="H260" i="4"/>
  <c r="H259" i="4"/>
  <c r="H258" i="4"/>
  <c r="H257" i="4"/>
  <c r="H256" i="4"/>
  <c r="H255" i="4"/>
  <c r="H254" i="4"/>
  <c r="H253" i="4"/>
  <c r="H252" i="4"/>
  <c r="H251" i="4"/>
  <c r="H250" i="4"/>
  <c r="H249" i="4"/>
  <c r="H248" i="4"/>
  <c r="H247" i="4"/>
  <c r="H246" i="4"/>
  <c r="H245" i="4"/>
  <c r="H244" i="4"/>
  <c r="H243" i="4"/>
  <c r="H242" i="4"/>
  <c r="H241" i="4"/>
  <c r="H240" i="4"/>
  <c r="H239" i="4"/>
  <c r="H238" i="4"/>
  <c r="H237" i="4"/>
  <c r="H236" i="4"/>
  <c r="H235" i="4"/>
  <c r="H234" i="4"/>
  <c r="H233" i="4"/>
  <c r="H232" i="4"/>
  <c r="H231" i="4"/>
  <c r="H230" i="4"/>
  <c r="H229" i="4"/>
  <c r="H228" i="4"/>
  <c r="H227" i="4"/>
  <c r="H226" i="4"/>
  <c r="H225" i="4"/>
  <c r="H224" i="4"/>
  <c r="H223" i="4"/>
  <c r="H222" i="4"/>
  <c r="H221" i="4"/>
  <c r="H220" i="4"/>
  <c r="H219"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526" i="3"/>
  <c r="H525" i="3"/>
  <c r="H524" i="3"/>
  <c r="H523" i="3"/>
  <c r="H522" i="3"/>
  <c r="H521" i="3"/>
  <c r="H520" i="3"/>
  <c r="H519" i="3"/>
  <c r="H518" i="3"/>
  <c r="H517" i="3"/>
  <c r="H516" i="3"/>
  <c r="H515" i="3"/>
  <c r="H514" i="3"/>
  <c r="H513" i="3"/>
  <c r="H512" i="3"/>
  <c r="H511" i="3"/>
  <c r="H510" i="3"/>
  <c r="H509" i="3"/>
  <c r="H508" i="3"/>
  <c r="H507" i="3"/>
  <c r="H506" i="3"/>
  <c r="H505" i="3"/>
  <c r="H504" i="3"/>
  <c r="H503" i="3"/>
  <c r="H502" i="3"/>
  <c r="H501" i="3"/>
  <c r="H500" i="3"/>
  <c r="H499" i="3"/>
  <c r="H498" i="3"/>
  <c r="H497" i="3"/>
  <c r="H496" i="3"/>
  <c r="H495" i="3"/>
  <c r="H494" i="3"/>
  <c r="H493" i="3"/>
  <c r="H492" i="3"/>
  <c r="H491" i="3"/>
  <c r="H490" i="3"/>
  <c r="H489" i="3"/>
  <c r="H488" i="3"/>
  <c r="H487" i="3"/>
  <c r="H486" i="3"/>
  <c r="H485" i="3"/>
  <c r="H484" i="3"/>
  <c r="H483" i="3"/>
  <c r="H482" i="3"/>
  <c r="H481" i="3"/>
  <c r="H480" i="3"/>
  <c r="H479" i="3"/>
  <c r="H478" i="3"/>
  <c r="H477" i="3"/>
  <c r="H476" i="3"/>
  <c r="H475" i="3"/>
  <c r="H474" i="3"/>
  <c r="H473" i="3"/>
  <c r="H472" i="3"/>
  <c r="H471" i="3"/>
  <c r="H470" i="3"/>
  <c r="H469" i="3"/>
  <c r="H468" i="3"/>
  <c r="H467" i="3"/>
  <c r="H466" i="3"/>
  <c r="H465" i="3"/>
  <c r="H464" i="3"/>
  <c r="H463" i="3"/>
  <c r="H462" i="3"/>
  <c r="H461" i="3"/>
  <c r="H460" i="3"/>
  <c r="H459" i="3"/>
  <c r="H458" i="3"/>
  <c r="H457" i="3"/>
  <c r="H456" i="3"/>
  <c r="H455" i="3"/>
  <c r="H454" i="3"/>
  <c r="H453" i="3"/>
  <c r="H452" i="3"/>
  <c r="H451" i="3"/>
  <c r="H450" i="3"/>
  <c r="H449" i="3"/>
  <c r="H448" i="3"/>
  <c r="H447" i="3"/>
  <c r="H446" i="3"/>
  <c r="H445" i="3"/>
  <c r="H444" i="3"/>
  <c r="H443" i="3"/>
  <c r="H442" i="3"/>
  <c r="H441" i="3"/>
  <c r="H440" i="3"/>
  <c r="H439" i="3"/>
  <c r="H438" i="3"/>
  <c r="H437" i="3"/>
  <c r="H436" i="3"/>
  <c r="H435" i="3"/>
  <c r="H434" i="3"/>
  <c r="H433" i="3"/>
  <c r="H432" i="3"/>
  <c r="H431" i="3"/>
  <c r="H430" i="3"/>
  <c r="H429" i="3"/>
  <c r="H428" i="3"/>
  <c r="H427" i="3"/>
  <c r="H426" i="3"/>
  <c r="H425" i="3"/>
  <c r="H424" i="3"/>
  <c r="H423" i="3"/>
  <c r="H422" i="3"/>
  <c r="H421" i="3"/>
  <c r="H420" i="3"/>
  <c r="H419" i="3"/>
  <c r="H418" i="3"/>
  <c r="H417" i="3"/>
  <c r="H416" i="3"/>
  <c r="H415" i="3"/>
  <c r="H414" i="3"/>
  <c r="H413" i="3"/>
  <c r="H412" i="3"/>
  <c r="H411" i="3"/>
  <c r="H410" i="3"/>
  <c r="H409" i="3"/>
  <c r="H408" i="3"/>
  <c r="H407" i="3"/>
  <c r="H406" i="3"/>
  <c r="H405" i="3"/>
  <c r="H404" i="3"/>
  <c r="H403" i="3"/>
  <c r="H402" i="3"/>
  <c r="H401" i="3"/>
  <c r="H400" i="3"/>
  <c r="H399" i="3"/>
  <c r="H398" i="3"/>
  <c r="H397" i="3"/>
  <c r="H396" i="3"/>
  <c r="H395" i="3"/>
  <c r="H394" i="3"/>
  <c r="H393" i="3"/>
  <c r="H392" i="3"/>
  <c r="H391" i="3"/>
  <c r="H390" i="3"/>
  <c r="H389" i="3"/>
  <c r="H388" i="3"/>
  <c r="H387" i="3"/>
  <c r="H386" i="3"/>
  <c r="H385" i="3"/>
  <c r="H384" i="3"/>
  <c r="H383" i="3"/>
  <c r="H382" i="3"/>
  <c r="H381" i="3"/>
  <c r="H380" i="3"/>
  <c r="H379" i="3"/>
  <c r="H378" i="3"/>
  <c r="H377" i="3"/>
  <c r="H376" i="3"/>
  <c r="H375" i="3"/>
  <c r="H374" i="3"/>
  <c r="H373" i="3"/>
  <c r="H372" i="3"/>
  <c r="H371" i="3"/>
  <c r="H370" i="3"/>
  <c r="H369" i="3"/>
  <c r="H368" i="3"/>
  <c r="H367" i="3"/>
  <c r="H366" i="3"/>
  <c r="H365" i="3"/>
  <c r="H364" i="3"/>
  <c r="H363" i="3"/>
  <c r="H362" i="3"/>
  <c r="H361" i="3"/>
  <c r="H360" i="3"/>
  <c r="H359" i="3"/>
  <c r="H358" i="3"/>
  <c r="H357" i="3"/>
  <c r="H356" i="3"/>
  <c r="H355" i="3"/>
  <c r="H354" i="3"/>
  <c r="H353" i="3"/>
  <c r="H352" i="3"/>
  <c r="H351" i="3"/>
  <c r="H350" i="3"/>
  <c r="H349" i="3"/>
  <c r="H348" i="3"/>
  <c r="H347" i="3"/>
  <c r="H346" i="3"/>
  <c r="H345" i="3"/>
  <c r="H344" i="3"/>
  <c r="H343" i="3"/>
  <c r="H342" i="3"/>
  <c r="H341" i="3"/>
  <c r="H340" i="3"/>
  <c r="H339" i="3"/>
  <c r="H338" i="3"/>
  <c r="H337" i="3"/>
  <c r="H336" i="3"/>
  <c r="H335" i="3"/>
  <c r="H334" i="3"/>
  <c r="H333" i="3"/>
  <c r="H332" i="3"/>
  <c r="H331" i="3"/>
  <c r="H330" i="3"/>
  <c r="H329" i="3"/>
  <c r="H328" i="3"/>
  <c r="H327" i="3"/>
  <c r="H326" i="3"/>
  <c r="H325" i="3"/>
  <c r="H324" i="3"/>
  <c r="H323" i="3"/>
  <c r="H322" i="3"/>
  <c r="H321" i="3"/>
  <c r="H320" i="3"/>
  <c r="H319" i="3"/>
  <c r="H318" i="3"/>
  <c r="H317" i="3"/>
  <c r="H316" i="3"/>
  <c r="H315" i="3"/>
  <c r="H314" i="3"/>
  <c r="H313" i="3"/>
  <c r="H312" i="3"/>
  <c r="H311" i="3"/>
  <c r="H310" i="3"/>
  <c r="H309" i="3"/>
  <c r="H308" i="3"/>
  <c r="H307" i="3"/>
  <c r="H306" i="3"/>
  <c r="H305" i="3"/>
  <c r="H304" i="3"/>
  <c r="H303" i="3"/>
  <c r="H302" i="3"/>
  <c r="H301" i="3"/>
  <c r="H300" i="3"/>
  <c r="H299" i="3"/>
  <c r="H298" i="3"/>
  <c r="H297" i="3"/>
  <c r="H296" i="3"/>
  <c r="H295" i="3"/>
  <c r="H294" i="3"/>
  <c r="H293" i="3"/>
  <c r="H292" i="3"/>
  <c r="H291" i="3"/>
  <c r="H290" i="3"/>
  <c r="H289" i="3"/>
  <c r="H288" i="3"/>
  <c r="H287" i="3"/>
  <c r="H286" i="3"/>
  <c r="H285" i="3"/>
  <c r="H284" i="3"/>
  <c r="H283" i="3"/>
  <c r="H282" i="3"/>
  <c r="H281" i="3"/>
  <c r="H280" i="3"/>
  <c r="H279" i="3"/>
  <c r="H278" i="3"/>
  <c r="H277" i="3"/>
  <c r="H276" i="3"/>
  <c r="H275" i="3"/>
  <c r="H274" i="3"/>
  <c r="H273" i="3"/>
  <c r="H272" i="3"/>
  <c r="H271" i="3"/>
  <c r="H270" i="3"/>
  <c r="H269" i="3"/>
  <c r="H268" i="3"/>
  <c r="H267" i="3"/>
  <c r="H266" i="3"/>
  <c r="H265" i="3"/>
  <c r="H264" i="3"/>
  <c r="H263" i="3"/>
  <c r="H262" i="3"/>
  <c r="H261" i="3"/>
  <c r="H260" i="3"/>
  <c r="H259" i="3"/>
  <c r="H258" i="3"/>
  <c r="H257" i="3"/>
  <c r="H256" i="3"/>
  <c r="H255" i="3"/>
  <c r="H254" i="3"/>
  <c r="H253" i="3"/>
  <c r="H252" i="3"/>
  <c r="H251" i="3"/>
  <c r="H250" i="3"/>
  <c r="H249" i="3"/>
  <c r="H248" i="3"/>
  <c r="H247" i="3"/>
  <c r="H246" i="3"/>
  <c r="H245" i="3"/>
  <c r="H244" i="3"/>
  <c r="H243" i="3"/>
  <c r="H242" i="3"/>
  <c r="H241" i="3"/>
  <c r="H240" i="3"/>
  <c r="H239" i="3"/>
  <c r="H238" i="3"/>
  <c r="H237" i="3"/>
  <c r="H236" i="3"/>
  <c r="H235" i="3"/>
  <c r="H234" i="3"/>
  <c r="H233" i="3"/>
  <c r="H232" i="3"/>
  <c r="H231" i="3"/>
  <c r="H230" i="3"/>
  <c r="H229" i="3"/>
  <c r="H228" i="3"/>
  <c r="H227" i="3"/>
  <c r="H226" i="3"/>
  <c r="H225" i="3"/>
  <c r="H224" i="3"/>
  <c r="H223" i="3"/>
  <c r="H222" i="3"/>
  <c r="H221" i="3"/>
  <c r="H220" i="3"/>
  <c r="H219" i="3"/>
  <c r="H218" i="3"/>
  <c r="H217" i="3"/>
  <c r="H216" i="3"/>
  <c r="H215" i="3"/>
  <c r="H214" i="3"/>
  <c r="H213" i="3"/>
  <c r="H212" i="3"/>
  <c r="H211" i="3"/>
  <c r="H210" i="3"/>
  <c r="H209" i="3"/>
  <c r="H208" i="3"/>
  <c r="H207" i="3"/>
  <c r="H206" i="3"/>
  <c r="H205" i="3"/>
  <c r="H204" i="3"/>
  <c r="H203" i="3"/>
  <c r="H202" i="3"/>
  <c r="H201" i="3"/>
  <c r="H200" i="3"/>
  <c r="H199" i="3"/>
  <c r="H198" i="3"/>
  <c r="H197" i="3"/>
  <c r="H196" i="3"/>
  <c r="H195" i="3"/>
  <c r="H194" i="3"/>
  <c r="H193" i="3"/>
  <c r="H192" i="3"/>
  <c r="H191" i="3"/>
  <c r="H190" i="3"/>
  <c r="H189" i="3"/>
  <c r="H188" i="3"/>
  <c r="H187" i="3"/>
  <c r="H186" i="3"/>
  <c r="H185" i="3"/>
  <c r="H184" i="3"/>
  <c r="H183" i="3"/>
  <c r="H182" i="3"/>
  <c r="H181" i="3"/>
  <c r="H180" i="3"/>
  <c r="H179" i="3"/>
  <c r="H178" i="3"/>
  <c r="H17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5"/>
  <c r="H28" i="4"/>
  <c r="H28" i="3"/>
  <c r="I9" i="6"/>
  <c r="J9" i="6"/>
  <c r="K9" i="6"/>
  <c r="L9" i="6"/>
  <c r="M9" i="6"/>
  <c r="N9" i="6"/>
  <c r="P9" i="6"/>
  <c r="Q9" i="6"/>
  <c r="R9" i="6"/>
  <c r="S9" i="6"/>
  <c r="A7" i="6"/>
  <c r="A23" i="14"/>
  <c r="A22" i="14"/>
  <c r="A19" i="14"/>
  <c r="A18" i="14"/>
  <c r="A17" i="14"/>
  <c r="A16" i="14"/>
  <c r="A14" i="14"/>
  <c r="A13" i="14"/>
  <c r="A11" i="14"/>
  <c r="A10" i="14"/>
  <c r="A9" i="14"/>
  <c r="A8" i="14"/>
  <c r="A7" i="14"/>
  <c r="A5" i="14"/>
  <c r="C3" i="14"/>
  <c r="E2" i="14"/>
  <c r="A23" i="13"/>
  <c r="A22" i="13"/>
  <c r="A19" i="13"/>
  <c r="A18" i="13"/>
  <c r="A17" i="13"/>
  <c r="A16" i="13"/>
  <c r="A14" i="13"/>
  <c r="A13" i="13"/>
  <c r="A11" i="13"/>
  <c r="A10" i="13"/>
  <c r="A9" i="13"/>
  <c r="A8" i="13"/>
  <c r="A7" i="13"/>
  <c r="A5" i="13"/>
  <c r="C3" i="13"/>
  <c r="E2" i="13"/>
  <c r="A23" i="12"/>
  <c r="A22" i="12"/>
  <c r="A19" i="12"/>
  <c r="A18" i="12"/>
  <c r="A17" i="12"/>
  <c r="A16" i="12"/>
  <c r="A14" i="12"/>
  <c r="A13" i="12"/>
  <c r="A11" i="12"/>
  <c r="A10" i="12"/>
  <c r="A9" i="12"/>
  <c r="A8" i="12"/>
  <c r="A7" i="12"/>
  <c r="A5" i="12"/>
  <c r="C3" i="12"/>
  <c r="E2" i="12"/>
  <c r="A23" i="11"/>
  <c r="A22" i="11"/>
  <c r="A19" i="11"/>
  <c r="A18" i="11"/>
  <c r="A17" i="11"/>
  <c r="A16" i="11"/>
  <c r="A14" i="11"/>
  <c r="A13" i="11"/>
  <c r="A11" i="11"/>
  <c r="A10" i="11"/>
  <c r="A9" i="11"/>
  <c r="A8" i="11"/>
  <c r="A7" i="11"/>
  <c r="A5" i="11"/>
  <c r="C3" i="11"/>
  <c r="E2" i="11"/>
  <c r="A23" i="10"/>
  <c r="A22" i="10"/>
  <c r="A19" i="10"/>
  <c r="A18" i="10"/>
  <c r="A17" i="10"/>
  <c r="A16" i="10"/>
  <c r="A14" i="10"/>
  <c r="A13" i="10"/>
  <c r="A11" i="10"/>
  <c r="A10" i="10"/>
  <c r="A9" i="10"/>
  <c r="A8" i="10"/>
  <c r="A7" i="10"/>
  <c r="A5" i="10"/>
  <c r="C3" i="10"/>
  <c r="E2" i="10"/>
  <c r="A23" i="9"/>
  <c r="A22" i="9"/>
  <c r="A19" i="9"/>
  <c r="A18" i="9"/>
  <c r="A17" i="9"/>
  <c r="A16" i="9"/>
  <c r="A14" i="9"/>
  <c r="A13" i="9"/>
  <c r="A11" i="9"/>
  <c r="A10" i="9"/>
  <c r="A9" i="9"/>
  <c r="A8" i="9"/>
  <c r="A7" i="9"/>
  <c r="A5" i="9"/>
  <c r="C3" i="9"/>
  <c r="E2" i="9"/>
  <c r="A23" i="8"/>
  <c r="A22" i="8"/>
  <c r="A19" i="8"/>
  <c r="A18" i="8"/>
  <c r="A17" i="8"/>
  <c r="A16" i="8"/>
  <c r="A14" i="8"/>
  <c r="A13" i="8"/>
  <c r="A11" i="8"/>
  <c r="A10" i="8"/>
  <c r="A9" i="8"/>
  <c r="A8" i="8"/>
  <c r="A7" i="8"/>
  <c r="A5" i="8"/>
  <c r="C3" i="8"/>
  <c r="E2" i="8"/>
  <c r="E2" i="5"/>
  <c r="E2" i="4"/>
  <c r="E2" i="3"/>
  <c r="E40" i="6"/>
  <c r="D40" i="6"/>
  <c r="C40" i="6"/>
  <c r="F10" i="6"/>
  <c r="E10" i="6"/>
  <c r="D10" i="6"/>
  <c r="C10" i="6"/>
  <c r="B10" i="6"/>
  <c r="B40" i="6" s="1"/>
  <c r="A23" i="5"/>
  <c r="A22" i="5"/>
  <c r="A19" i="5"/>
  <c r="A18" i="5"/>
  <c r="A17" i="5"/>
  <c r="A16" i="5"/>
  <c r="A14" i="5"/>
  <c r="A13" i="5"/>
  <c r="A11" i="5"/>
  <c r="A10" i="5"/>
  <c r="A9" i="5"/>
  <c r="A8" i="5"/>
  <c r="A7" i="5"/>
  <c r="A5" i="5"/>
  <c r="A23" i="4"/>
  <c r="A22" i="4"/>
  <c r="A19" i="4"/>
  <c r="A18" i="4"/>
  <c r="A17" i="4"/>
  <c r="A16" i="4"/>
  <c r="A14" i="4"/>
  <c r="A13" i="4"/>
  <c r="A11" i="4"/>
  <c r="A10" i="4"/>
  <c r="A9" i="4"/>
  <c r="A8" i="4"/>
  <c r="A7" i="4"/>
  <c r="A5" i="4"/>
  <c r="A23" i="3"/>
  <c r="A22" i="3"/>
  <c r="A13" i="3"/>
  <c r="A14" i="3"/>
  <c r="A16" i="3"/>
  <c r="A17" i="3"/>
  <c r="A18" i="3"/>
  <c r="A19" i="3"/>
  <c r="A7" i="3"/>
  <c r="A8" i="3"/>
  <c r="A9" i="3"/>
  <c r="A10" i="3"/>
  <c r="A11" i="3"/>
  <c r="C3" i="5"/>
  <c r="C3" i="4"/>
  <c r="C3" i="3"/>
  <c r="A5" i="3"/>
  <c r="C66" i="6"/>
  <c r="C67" i="6"/>
  <c r="C68" i="6"/>
  <c r="C69" i="6"/>
  <c r="E5" i="6"/>
  <c r="A2" i="6"/>
  <c r="C31" i="2"/>
  <c r="C30" i="2"/>
  <c r="C29" i="2"/>
  <c r="C28" i="2"/>
  <c r="C23" i="2"/>
  <c r="C22" i="2"/>
  <c r="C21" i="2"/>
  <c r="C20" i="2"/>
  <c r="B23" i="2"/>
  <c r="B22" i="2"/>
  <c r="B21" i="2"/>
  <c r="B20" i="2"/>
  <c r="B4" i="2"/>
  <c r="B8" i="1"/>
  <c r="B7" i="1"/>
  <c r="B6" i="1"/>
  <c r="B5" i="1"/>
  <c r="B4" i="1"/>
  <c r="B3" i="1"/>
  <c r="B2" i="1"/>
  <c r="E10" i="2"/>
  <c r="B67" i="6"/>
  <c r="B69" i="6"/>
  <c r="B68" i="6"/>
  <c r="B66" i="6"/>
  <c r="E1" i="14" l="1"/>
  <c r="E1" i="13"/>
  <c r="E1" i="12"/>
  <c r="E1" i="11"/>
  <c r="E1" i="10"/>
  <c r="E1" i="9"/>
  <c r="E1" i="8"/>
  <c r="E1" i="5"/>
  <c r="E1" i="4"/>
  <c r="E1" i="3"/>
  <c r="B25" i="14"/>
  <c r="B24" i="14"/>
  <c r="B25" i="13"/>
  <c r="B24" i="13"/>
  <c r="B25" i="12"/>
  <c r="B24" i="12"/>
  <c r="B25" i="11"/>
  <c r="B24" i="11"/>
  <c r="B25" i="10"/>
  <c r="B24" i="10"/>
  <c r="B25" i="9"/>
  <c r="B24" i="9"/>
  <c r="B25" i="8"/>
  <c r="B24" i="8"/>
  <c r="B25" i="5"/>
  <c r="B24" i="5"/>
  <c r="B25" i="4"/>
  <c r="B24" i="4"/>
  <c r="B25" i="3"/>
  <c r="B35" i="6" s="1"/>
  <c r="B24" i="3"/>
  <c r="B34" i="6" s="1"/>
  <c r="I33" i="6"/>
  <c r="J33" i="6"/>
  <c r="K33" i="6"/>
  <c r="L33" i="6"/>
  <c r="M33" i="6"/>
  <c r="N33" i="6"/>
  <c r="P33" i="6"/>
  <c r="Q33" i="6"/>
  <c r="R33" i="6"/>
  <c r="S33" i="6"/>
  <c r="B33" i="6"/>
  <c r="C25" i="14"/>
  <c r="C24" i="14"/>
  <c r="C25" i="13"/>
  <c r="C24" i="13"/>
  <c r="C25" i="12"/>
  <c r="C24" i="12"/>
  <c r="C25" i="11"/>
  <c r="C24" i="11"/>
  <c r="C25" i="10"/>
  <c r="C24" i="10"/>
  <c r="C25" i="9"/>
  <c r="C24" i="9"/>
  <c r="C25" i="8"/>
  <c r="C24" i="8"/>
  <c r="C25" i="5"/>
  <c r="C24" i="5"/>
  <c r="C25" i="4"/>
  <c r="C24" i="4"/>
  <c r="C25" i="3"/>
  <c r="C35" i="6" s="1"/>
  <c r="C24" i="3"/>
  <c r="C34" i="6" s="1"/>
  <c r="C33" i="6"/>
  <c r="D25" i="14"/>
  <c r="D24" i="14"/>
  <c r="D25" i="13"/>
  <c r="D24" i="13"/>
  <c r="D25" i="12"/>
  <c r="D24" i="12"/>
  <c r="D25" i="11"/>
  <c r="D24" i="11"/>
  <c r="D25" i="10"/>
  <c r="D24" i="10"/>
  <c r="D25" i="9"/>
  <c r="D24" i="9"/>
  <c r="D25" i="8"/>
  <c r="D24" i="8"/>
  <c r="D25" i="5"/>
  <c r="D24" i="5"/>
  <c r="D25" i="4"/>
  <c r="D24" i="4"/>
  <c r="D25" i="3"/>
  <c r="D35" i="6" s="1"/>
  <c r="D24" i="3"/>
  <c r="D34" i="6" s="1"/>
  <c r="D33" i="6"/>
  <c r="E25" i="14"/>
  <c r="E24" i="14"/>
  <c r="E25" i="13"/>
  <c r="E24" i="13"/>
  <c r="E25" i="12"/>
  <c r="E24" i="12"/>
  <c r="E25" i="11"/>
  <c r="E24" i="11"/>
  <c r="E25" i="10"/>
  <c r="E24" i="10"/>
  <c r="E25" i="9"/>
  <c r="E24" i="9"/>
  <c r="E25" i="8"/>
  <c r="E24" i="8"/>
  <c r="E25" i="5"/>
  <c r="E24" i="5"/>
  <c r="E25" i="4"/>
  <c r="E24" i="4"/>
  <c r="E25" i="3"/>
  <c r="E35" i="6" s="1"/>
  <c r="E24" i="3"/>
  <c r="E34" i="6" s="1"/>
  <c r="E33" i="6"/>
  <c r="B23" i="14"/>
  <c r="B22" i="14"/>
  <c r="B19" i="14"/>
  <c r="B18" i="14"/>
  <c r="B17" i="14"/>
  <c r="B16" i="14"/>
  <c r="B15" i="14"/>
  <c r="B14" i="14"/>
  <c r="B13" i="14"/>
  <c r="B11" i="14"/>
  <c r="B10" i="14"/>
  <c r="B9" i="14"/>
  <c r="B8" i="14"/>
  <c r="B7" i="14"/>
  <c r="C23" i="14"/>
  <c r="C22" i="14"/>
  <c r="C19" i="14"/>
  <c r="C18" i="14"/>
  <c r="C17" i="14"/>
  <c r="C16" i="14"/>
  <c r="C15" i="14"/>
  <c r="C14" i="14"/>
  <c r="C13" i="14"/>
  <c r="C11" i="14"/>
  <c r="C10" i="14"/>
  <c r="C9" i="14"/>
  <c r="C8" i="14"/>
  <c r="C7" i="14"/>
  <c r="C12" i="14" s="1"/>
  <c r="D23" i="14"/>
  <c r="D22" i="14"/>
  <c r="D19" i="14"/>
  <c r="D18" i="14"/>
  <c r="D17" i="14"/>
  <c r="D16" i="14"/>
  <c r="D15" i="14"/>
  <c r="D14" i="14"/>
  <c r="D13" i="14"/>
  <c r="D11" i="14"/>
  <c r="D10" i="14"/>
  <c r="D9" i="14"/>
  <c r="D8" i="14"/>
  <c r="D7" i="14"/>
  <c r="D12" i="14" s="1"/>
  <c r="E23" i="14"/>
  <c r="E22" i="14"/>
  <c r="E19" i="14"/>
  <c r="E18" i="14"/>
  <c r="E17" i="14"/>
  <c r="E16" i="14"/>
  <c r="E15" i="14"/>
  <c r="E14" i="14"/>
  <c r="E13" i="14"/>
  <c r="E11" i="14"/>
  <c r="E10" i="14"/>
  <c r="E9" i="14"/>
  <c r="E8" i="14"/>
  <c r="E7" i="14"/>
  <c r="E12" i="14" s="1"/>
  <c r="B23" i="13"/>
  <c r="B22" i="13"/>
  <c r="B19" i="13"/>
  <c r="B18" i="13"/>
  <c r="B17" i="13"/>
  <c r="B16" i="13"/>
  <c r="B15" i="13"/>
  <c r="B14" i="13"/>
  <c r="B13" i="13"/>
  <c r="B11" i="13"/>
  <c r="B10" i="13"/>
  <c r="B9" i="13"/>
  <c r="B8" i="13"/>
  <c r="B7" i="13"/>
  <c r="C23" i="13"/>
  <c r="C22" i="13"/>
  <c r="C19" i="13"/>
  <c r="C18" i="13"/>
  <c r="C17" i="13"/>
  <c r="C16" i="13"/>
  <c r="C15" i="13"/>
  <c r="C14" i="13"/>
  <c r="C13" i="13"/>
  <c r="C20" i="13" s="1"/>
  <c r="C11" i="13"/>
  <c r="C10" i="13"/>
  <c r="C9" i="13"/>
  <c r="C8" i="13"/>
  <c r="C7" i="13"/>
  <c r="C12" i="13" s="1"/>
  <c r="C21" i="13" s="1"/>
  <c r="D23" i="13"/>
  <c r="D22" i="13"/>
  <c r="D19" i="13"/>
  <c r="D18" i="13"/>
  <c r="D17" i="13"/>
  <c r="D16" i="13"/>
  <c r="D15" i="13"/>
  <c r="D14" i="13"/>
  <c r="D13" i="13"/>
  <c r="D20" i="13" s="1"/>
  <c r="D11" i="13"/>
  <c r="D10" i="13"/>
  <c r="D9" i="13"/>
  <c r="D8" i="13"/>
  <c r="D7" i="13"/>
  <c r="D12" i="13" s="1"/>
  <c r="D21" i="13" s="1"/>
  <c r="E23" i="13"/>
  <c r="E22" i="13"/>
  <c r="E19" i="13"/>
  <c r="E18" i="13"/>
  <c r="E17" i="13"/>
  <c r="E16" i="13"/>
  <c r="E15" i="13"/>
  <c r="E14" i="13"/>
  <c r="E13" i="13"/>
  <c r="E20" i="13" s="1"/>
  <c r="E11" i="13"/>
  <c r="E10" i="13"/>
  <c r="E9" i="13"/>
  <c r="E8" i="13"/>
  <c r="E7" i="13"/>
  <c r="E12" i="13" s="1"/>
  <c r="E21" i="13" s="1"/>
  <c r="B23" i="12"/>
  <c r="B22" i="12"/>
  <c r="B19" i="12"/>
  <c r="B18" i="12"/>
  <c r="B17" i="12"/>
  <c r="B16" i="12"/>
  <c r="B15" i="12"/>
  <c r="B14" i="12"/>
  <c r="B13" i="12"/>
  <c r="B11" i="12"/>
  <c r="B10" i="12"/>
  <c r="B9" i="12"/>
  <c r="B8" i="12"/>
  <c r="B7" i="12"/>
  <c r="C23" i="12"/>
  <c r="C22" i="12"/>
  <c r="C19" i="12"/>
  <c r="C18" i="12"/>
  <c r="C17" i="12"/>
  <c r="C16" i="12"/>
  <c r="C15" i="12"/>
  <c r="C14" i="12"/>
  <c r="C13" i="12"/>
  <c r="C20" i="12" s="1"/>
  <c r="C11" i="12"/>
  <c r="C10" i="12"/>
  <c r="C9" i="12"/>
  <c r="C8" i="12"/>
  <c r="C7" i="12"/>
  <c r="C12" i="12" s="1"/>
  <c r="C21" i="12" s="1"/>
  <c r="D23" i="12"/>
  <c r="D22" i="12"/>
  <c r="D19" i="12"/>
  <c r="D18" i="12"/>
  <c r="D17" i="12"/>
  <c r="D16" i="12"/>
  <c r="D15" i="12"/>
  <c r="D14" i="12"/>
  <c r="D13" i="12"/>
  <c r="D20" i="12" s="1"/>
  <c r="D11" i="12"/>
  <c r="D10" i="12"/>
  <c r="D9" i="12"/>
  <c r="D8" i="12"/>
  <c r="D7" i="12"/>
  <c r="D12" i="12" s="1"/>
  <c r="D21" i="12" s="1"/>
  <c r="E23" i="12"/>
  <c r="E22" i="12"/>
  <c r="E19" i="12"/>
  <c r="E18" i="12"/>
  <c r="E17" i="12"/>
  <c r="E16" i="12"/>
  <c r="E15" i="12"/>
  <c r="E14" i="12"/>
  <c r="E13" i="12"/>
  <c r="E20" i="12" s="1"/>
  <c r="E11" i="12"/>
  <c r="E10" i="12"/>
  <c r="E9" i="12"/>
  <c r="E8" i="12"/>
  <c r="E7" i="12"/>
  <c r="E12" i="12" s="1"/>
  <c r="E21" i="12" s="1"/>
  <c r="B23" i="11"/>
  <c r="B22" i="11"/>
  <c r="B19" i="11"/>
  <c r="B18" i="11"/>
  <c r="B17" i="11"/>
  <c r="B16" i="11"/>
  <c r="B15" i="11"/>
  <c r="B14" i="11"/>
  <c r="B13" i="11"/>
  <c r="B11" i="11"/>
  <c r="B10" i="11"/>
  <c r="B9" i="11"/>
  <c r="B8" i="11"/>
  <c r="B7" i="11"/>
  <c r="C23" i="11"/>
  <c r="C22" i="11"/>
  <c r="C19" i="11"/>
  <c r="C18" i="11"/>
  <c r="C17" i="11"/>
  <c r="C16" i="11"/>
  <c r="C15" i="11"/>
  <c r="C14" i="11"/>
  <c r="C13" i="11"/>
  <c r="C20" i="11" s="1"/>
  <c r="C11" i="11"/>
  <c r="C10" i="11"/>
  <c r="C9" i="11"/>
  <c r="C8" i="11"/>
  <c r="C7" i="11"/>
  <c r="C12" i="11" s="1"/>
  <c r="C21" i="11" s="1"/>
  <c r="D23" i="11"/>
  <c r="D22" i="11"/>
  <c r="D19" i="11"/>
  <c r="D18" i="11"/>
  <c r="D17" i="11"/>
  <c r="D16" i="11"/>
  <c r="D15" i="11"/>
  <c r="D14" i="11"/>
  <c r="D13" i="11"/>
  <c r="D20" i="11" s="1"/>
  <c r="D11" i="11"/>
  <c r="D10" i="11"/>
  <c r="D9" i="11"/>
  <c r="D8" i="11"/>
  <c r="D7" i="11"/>
  <c r="D12" i="11" s="1"/>
  <c r="D21" i="11" s="1"/>
  <c r="E23" i="11"/>
  <c r="E22" i="11"/>
  <c r="E19" i="11"/>
  <c r="E18" i="11"/>
  <c r="E17" i="11"/>
  <c r="E16" i="11"/>
  <c r="E15" i="11"/>
  <c r="E14" i="11"/>
  <c r="E13" i="11"/>
  <c r="E20" i="11" s="1"/>
  <c r="E11" i="11"/>
  <c r="E10" i="11"/>
  <c r="E9" i="11"/>
  <c r="E8" i="11"/>
  <c r="E7" i="11"/>
  <c r="E12" i="11" s="1"/>
  <c r="E21" i="11" s="1"/>
  <c r="B23" i="10"/>
  <c r="B22" i="10"/>
  <c r="B19" i="10"/>
  <c r="B18" i="10"/>
  <c r="B17" i="10"/>
  <c r="B16" i="10"/>
  <c r="B15" i="10"/>
  <c r="B14" i="10"/>
  <c r="B13" i="10"/>
  <c r="B11" i="10"/>
  <c r="B10" i="10"/>
  <c r="B9" i="10"/>
  <c r="B8" i="10"/>
  <c r="B7" i="10"/>
  <c r="C23" i="10"/>
  <c r="C22" i="10"/>
  <c r="C19" i="10"/>
  <c r="C18" i="10"/>
  <c r="C17" i="10"/>
  <c r="C16" i="10"/>
  <c r="C15" i="10"/>
  <c r="C14" i="10"/>
  <c r="C13" i="10"/>
  <c r="C20" i="10" s="1"/>
  <c r="C11" i="10"/>
  <c r="C10" i="10"/>
  <c r="C9" i="10"/>
  <c r="C8" i="10"/>
  <c r="C7" i="10"/>
  <c r="C12" i="10" s="1"/>
  <c r="C21" i="10" s="1"/>
  <c r="D23" i="10"/>
  <c r="D22" i="10"/>
  <c r="D19" i="10"/>
  <c r="D18" i="10"/>
  <c r="D17" i="10"/>
  <c r="D16" i="10"/>
  <c r="D15" i="10"/>
  <c r="D14" i="10"/>
  <c r="D13" i="10"/>
  <c r="D20" i="10" s="1"/>
  <c r="D11" i="10"/>
  <c r="D10" i="10"/>
  <c r="D9" i="10"/>
  <c r="D8" i="10"/>
  <c r="D7" i="10"/>
  <c r="D12" i="10" s="1"/>
  <c r="D21" i="10" s="1"/>
  <c r="E23" i="10"/>
  <c r="E22" i="10"/>
  <c r="E19" i="10"/>
  <c r="E18" i="10"/>
  <c r="E17" i="10"/>
  <c r="E16" i="10"/>
  <c r="E15" i="10"/>
  <c r="E14" i="10"/>
  <c r="E13" i="10"/>
  <c r="E20" i="10" s="1"/>
  <c r="E11" i="10"/>
  <c r="E10" i="10"/>
  <c r="E9" i="10"/>
  <c r="E8" i="10"/>
  <c r="E7" i="10"/>
  <c r="E12" i="10" s="1"/>
  <c r="E21" i="10" s="1"/>
  <c r="B23" i="9"/>
  <c r="B22" i="9"/>
  <c r="B19" i="9"/>
  <c r="B18" i="9"/>
  <c r="B17" i="9"/>
  <c r="B16" i="9"/>
  <c r="B15" i="9"/>
  <c r="B14" i="9"/>
  <c r="B13" i="9"/>
  <c r="B11" i="9"/>
  <c r="B10" i="9"/>
  <c r="B9" i="9"/>
  <c r="B8" i="9"/>
  <c r="B7" i="9"/>
  <c r="C23" i="9"/>
  <c r="C22" i="9"/>
  <c r="C19" i="9"/>
  <c r="C18" i="9"/>
  <c r="C17" i="9"/>
  <c r="C16" i="9"/>
  <c r="C15" i="9"/>
  <c r="C14" i="9"/>
  <c r="C13" i="9"/>
  <c r="C20" i="9" s="1"/>
  <c r="C11" i="9"/>
  <c r="C10" i="9"/>
  <c r="C9" i="9"/>
  <c r="C8" i="9"/>
  <c r="C7" i="9"/>
  <c r="C12" i="9" s="1"/>
  <c r="C21" i="9" s="1"/>
  <c r="D23" i="9"/>
  <c r="D22" i="9"/>
  <c r="D19" i="9"/>
  <c r="D18" i="9"/>
  <c r="D17" i="9"/>
  <c r="D16" i="9"/>
  <c r="D15" i="9"/>
  <c r="D14" i="9"/>
  <c r="D13" i="9"/>
  <c r="D20" i="9" s="1"/>
  <c r="D11" i="9"/>
  <c r="D10" i="9"/>
  <c r="D9" i="9"/>
  <c r="D8" i="9"/>
  <c r="D7" i="9"/>
  <c r="D12" i="9" s="1"/>
  <c r="D21" i="9" s="1"/>
  <c r="E23" i="9"/>
  <c r="E22" i="9"/>
  <c r="E19" i="9"/>
  <c r="E18" i="9"/>
  <c r="E17" i="9"/>
  <c r="E16" i="9"/>
  <c r="E15" i="9"/>
  <c r="E14" i="9"/>
  <c r="E13" i="9"/>
  <c r="E20" i="9" s="1"/>
  <c r="E11" i="9"/>
  <c r="E10" i="9"/>
  <c r="E9" i="9"/>
  <c r="E8" i="9"/>
  <c r="E7" i="9"/>
  <c r="E12" i="9" s="1"/>
  <c r="E21" i="9" s="1"/>
  <c r="B23" i="8"/>
  <c r="B22" i="8"/>
  <c r="B19" i="8"/>
  <c r="B18" i="8"/>
  <c r="B17" i="8"/>
  <c r="B16" i="8"/>
  <c r="B15" i="8"/>
  <c r="B14" i="8"/>
  <c r="B13" i="8"/>
  <c r="B11" i="8"/>
  <c r="B10" i="8"/>
  <c r="B9" i="8"/>
  <c r="B8" i="8"/>
  <c r="B7" i="8"/>
  <c r="B23" i="3"/>
  <c r="B22" i="3"/>
  <c r="B14" i="3"/>
  <c r="B15" i="3"/>
  <c r="B16" i="3"/>
  <c r="B17" i="3"/>
  <c r="B18" i="3"/>
  <c r="B19" i="3"/>
  <c r="B13" i="3"/>
  <c r="B8" i="3"/>
  <c r="B9" i="3"/>
  <c r="B10" i="3"/>
  <c r="B11" i="3"/>
  <c r="B7" i="3"/>
  <c r="C23" i="8"/>
  <c r="C22" i="8"/>
  <c r="C19" i="8"/>
  <c r="C18" i="8"/>
  <c r="C17" i="8"/>
  <c r="C16" i="8"/>
  <c r="C15" i="8"/>
  <c r="C14" i="8"/>
  <c r="C13" i="8"/>
  <c r="C20" i="8" s="1"/>
  <c r="C11" i="8"/>
  <c r="C10" i="8"/>
  <c r="C9" i="8"/>
  <c r="C8" i="8"/>
  <c r="C7" i="8"/>
  <c r="C12" i="8" s="1"/>
  <c r="C21" i="8" s="1"/>
  <c r="C23" i="3"/>
  <c r="C22" i="3"/>
  <c r="C14" i="3"/>
  <c r="C15" i="3"/>
  <c r="C16" i="3"/>
  <c r="C17" i="3"/>
  <c r="C18" i="3"/>
  <c r="C19" i="3"/>
  <c r="C13" i="3"/>
  <c r="C8" i="3"/>
  <c r="C9" i="3"/>
  <c r="C10" i="3"/>
  <c r="C11" i="3"/>
  <c r="C7" i="3"/>
  <c r="D23" i="8"/>
  <c r="D22" i="8"/>
  <c r="D19" i="8"/>
  <c r="D18" i="8"/>
  <c r="D17" i="8"/>
  <c r="D16" i="8"/>
  <c r="D15" i="8"/>
  <c r="D14" i="8"/>
  <c r="D13" i="8"/>
  <c r="D20" i="8" s="1"/>
  <c r="D11" i="8"/>
  <c r="D10" i="8"/>
  <c r="D9" i="8"/>
  <c r="D8" i="8"/>
  <c r="D7" i="8"/>
  <c r="D12" i="8" s="1"/>
  <c r="D21" i="8" s="1"/>
  <c r="D23" i="3"/>
  <c r="D22" i="3"/>
  <c r="D14" i="3"/>
  <c r="D15" i="3"/>
  <c r="D16" i="3"/>
  <c r="D17" i="3"/>
  <c r="D18" i="3"/>
  <c r="D19" i="3"/>
  <c r="D13" i="3"/>
  <c r="D8" i="3"/>
  <c r="D9" i="3"/>
  <c r="D10" i="3"/>
  <c r="D11" i="3"/>
  <c r="D7" i="3"/>
  <c r="E23" i="8"/>
  <c r="E22" i="8"/>
  <c r="E19" i="8"/>
  <c r="E18" i="8"/>
  <c r="E17" i="8"/>
  <c r="E16" i="8"/>
  <c r="E15" i="8"/>
  <c r="E14" i="8"/>
  <c r="E13" i="8"/>
  <c r="E20" i="8" s="1"/>
  <c r="E11" i="8"/>
  <c r="E10" i="8"/>
  <c r="E9" i="8"/>
  <c r="E8" i="8"/>
  <c r="E7" i="8"/>
  <c r="E12" i="8" s="1"/>
  <c r="E21" i="8" s="1"/>
  <c r="E23" i="3"/>
  <c r="E22" i="3"/>
  <c r="E14" i="3"/>
  <c r="E15" i="3"/>
  <c r="E16" i="3"/>
  <c r="E17" i="3"/>
  <c r="E18" i="3"/>
  <c r="E19" i="3"/>
  <c r="E13" i="3"/>
  <c r="E8" i="3"/>
  <c r="E9" i="3"/>
  <c r="E10" i="3"/>
  <c r="E11" i="3"/>
  <c r="E7" i="3"/>
  <c r="D60" i="6"/>
  <c r="C60" i="6"/>
  <c r="B60" i="6"/>
  <c r="F33" i="6"/>
  <c r="E60" i="6" s="1"/>
  <c r="C12" i="3"/>
  <c r="D12" i="3"/>
  <c r="E12" i="3"/>
  <c r="C20" i="3"/>
  <c r="D20" i="3"/>
  <c r="E20" i="3"/>
  <c r="F22" i="3"/>
  <c r="I31" i="6" s="1"/>
  <c r="F23" i="3"/>
  <c r="I32" i="6" s="1"/>
  <c r="E7" i="5"/>
  <c r="D7" i="5"/>
  <c r="C7" i="5"/>
  <c r="B7" i="5"/>
  <c r="E8" i="5"/>
  <c r="D8" i="5"/>
  <c r="C8" i="5"/>
  <c r="B8" i="5"/>
  <c r="F8" i="5" s="1"/>
  <c r="K13" i="6" s="1"/>
  <c r="E9" i="5"/>
  <c r="D9" i="5"/>
  <c r="C9" i="5"/>
  <c r="B9" i="5"/>
  <c r="F9" i="5" s="1"/>
  <c r="K14" i="6" s="1"/>
  <c r="E10" i="5"/>
  <c r="D10" i="5"/>
  <c r="C10" i="5"/>
  <c r="B10" i="5"/>
  <c r="F10" i="5" s="1"/>
  <c r="K15" i="6" s="1"/>
  <c r="E11" i="5"/>
  <c r="D11" i="5"/>
  <c r="C11" i="5"/>
  <c r="B11" i="5"/>
  <c r="F11" i="5" s="1"/>
  <c r="K16" i="6" s="1"/>
  <c r="E13" i="5"/>
  <c r="D13" i="5"/>
  <c r="C13" i="5"/>
  <c r="B13" i="5"/>
  <c r="E14" i="5"/>
  <c r="D14" i="5"/>
  <c r="C14" i="5"/>
  <c r="B14" i="5"/>
  <c r="F14" i="5" s="1"/>
  <c r="K21" i="6" s="1"/>
  <c r="E15" i="5"/>
  <c r="D15" i="5"/>
  <c r="C15" i="5"/>
  <c r="B15" i="5"/>
  <c r="F15" i="5" s="1"/>
  <c r="K22" i="6" s="1"/>
  <c r="E16" i="5"/>
  <c r="D16" i="5"/>
  <c r="C16" i="5"/>
  <c r="B16" i="5"/>
  <c r="F16" i="5" s="1"/>
  <c r="K23" i="6" s="1"/>
  <c r="E17" i="5"/>
  <c r="D17" i="5"/>
  <c r="C17" i="5"/>
  <c r="B17" i="5"/>
  <c r="F17" i="5" s="1"/>
  <c r="K24" i="6" s="1"/>
  <c r="E18" i="5"/>
  <c r="D18" i="5"/>
  <c r="C18" i="5"/>
  <c r="B18" i="5"/>
  <c r="F18" i="5" s="1"/>
  <c r="K25" i="6" s="1"/>
  <c r="E19" i="5"/>
  <c r="D19" i="5"/>
  <c r="C19" i="5"/>
  <c r="B19" i="5"/>
  <c r="F19" i="5" s="1"/>
  <c r="K26" i="6" s="1"/>
  <c r="E22" i="5"/>
  <c r="D22" i="5"/>
  <c r="C22" i="5"/>
  <c r="B22" i="5"/>
  <c r="F22" i="5" s="1"/>
  <c r="K31" i="6" s="1"/>
  <c r="E23" i="5"/>
  <c r="D23" i="5"/>
  <c r="C23" i="5"/>
  <c r="B23" i="5"/>
  <c r="F23" i="5" s="1"/>
  <c r="K32" i="6" s="1"/>
  <c r="E7" i="4"/>
  <c r="D7" i="4"/>
  <c r="C7" i="4"/>
  <c r="B7" i="4"/>
  <c r="E8" i="4"/>
  <c r="D8" i="4"/>
  <c r="C8" i="4"/>
  <c r="B8" i="4"/>
  <c r="E9" i="4"/>
  <c r="D9" i="4"/>
  <c r="C9" i="4"/>
  <c r="B9" i="4"/>
  <c r="E10" i="4"/>
  <c r="D10" i="4"/>
  <c r="C10" i="4"/>
  <c r="B10" i="4"/>
  <c r="E11" i="4"/>
  <c r="D11" i="4"/>
  <c r="C11" i="4"/>
  <c r="B11" i="4"/>
  <c r="E13" i="4"/>
  <c r="D13" i="4"/>
  <c r="C13" i="4"/>
  <c r="B13" i="4"/>
  <c r="E14" i="4"/>
  <c r="D14" i="4"/>
  <c r="C14" i="4"/>
  <c r="B14" i="4"/>
  <c r="E15" i="4"/>
  <c r="D15" i="4"/>
  <c r="C15" i="4"/>
  <c r="B15" i="4"/>
  <c r="E16" i="4"/>
  <c r="D16" i="4"/>
  <c r="C16" i="4"/>
  <c r="B16" i="4"/>
  <c r="E17" i="4"/>
  <c r="D17" i="4"/>
  <c r="C17" i="4"/>
  <c r="B17" i="4"/>
  <c r="E18" i="4"/>
  <c r="D18" i="4"/>
  <c r="C18" i="4"/>
  <c r="B18" i="4"/>
  <c r="E19" i="4"/>
  <c r="D19" i="4"/>
  <c r="C19" i="4"/>
  <c r="B19" i="4"/>
  <c r="E22" i="4"/>
  <c r="D22" i="4"/>
  <c r="C22" i="4"/>
  <c r="B22" i="4"/>
  <c r="E23" i="4"/>
  <c r="D23" i="4"/>
  <c r="C23" i="4"/>
  <c r="B23" i="4"/>
  <c r="B12" i="3"/>
  <c r="F7" i="3"/>
  <c r="I12" i="6" s="1"/>
  <c r="F13" i="3"/>
  <c r="I20" i="6" s="1"/>
  <c r="B20" i="3"/>
  <c r="F34" i="6" l="1"/>
  <c r="E61" i="6" s="1"/>
  <c r="B61" i="6"/>
  <c r="C61" i="6"/>
  <c r="D61" i="6"/>
  <c r="F35" i="6"/>
  <c r="E62" i="6" s="1"/>
  <c r="B62" i="6"/>
  <c r="C62" i="6"/>
  <c r="D62" i="6"/>
  <c r="E21" i="6"/>
  <c r="E22" i="6"/>
  <c r="E23" i="6"/>
  <c r="E24" i="6"/>
  <c r="E25" i="6"/>
  <c r="E26" i="6"/>
  <c r="D21" i="6"/>
  <c r="D22" i="6"/>
  <c r="D23" i="6"/>
  <c r="D24" i="6"/>
  <c r="D25" i="6"/>
  <c r="D26" i="6"/>
  <c r="C21" i="6"/>
  <c r="C22" i="6"/>
  <c r="C23" i="6"/>
  <c r="C24" i="6"/>
  <c r="C25" i="6"/>
  <c r="C26" i="6"/>
  <c r="B20" i="6"/>
  <c r="B21" i="6"/>
  <c r="B22" i="6"/>
  <c r="B23" i="6"/>
  <c r="B24" i="6"/>
  <c r="B25" i="6"/>
  <c r="B26" i="6"/>
  <c r="E20" i="14"/>
  <c r="E21" i="14" s="1"/>
  <c r="E20" i="6"/>
  <c r="D20" i="14"/>
  <c r="D21" i="14" s="1"/>
  <c r="D20" i="6"/>
  <c r="C20" i="14"/>
  <c r="C21" i="14" s="1"/>
  <c r="C20" i="6"/>
  <c r="F20" i="6"/>
  <c r="E49" i="6" s="1"/>
  <c r="B49" i="6"/>
  <c r="C49" i="6"/>
  <c r="D49" i="6"/>
  <c r="F21" i="6"/>
  <c r="E50" i="6" s="1"/>
  <c r="B50" i="6"/>
  <c r="C50" i="6"/>
  <c r="D50" i="6"/>
  <c r="F22" i="6"/>
  <c r="E51" i="6" s="1"/>
  <c r="B51" i="6"/>
  <c r="C51" i="6"/>
  <c r="D51" i="6"/>
  <c r="F23" i="6"/>
  <c r="E52" i="6" s="1"/>
  <c r="B52" i="6"/>
  <c r="C52" i="6"/>
  <c r="D52" i="6"/>
  <c r="F24" i="6"/>
  <c r="E53" i="6" s="1"/>
  <c r="B53" i="6"/>
  <c r="C53" i="6"/>
  <c r="D53" i="6"/>
  <c r="F25" i="6"/>
  <c r="E54" i="6" s="1"/>
  <c r="B54" i="6"/>
  <c r="C54" i="6"/>
  <c r="D54" i="6"/>
  <c r="F26" i="6"/>
  <c r="E55" i="6" s="1"/>
  <c r="B55" i="6"/>
  <c r="C55" i="6"/>
  <c r="D55" i="6"/>
  <c r="F24" i="3"/>
  <c r="F25" i="3"/>
  <c r="F24" i="4"/>
  <c r="F25" i="4"/>
  <c r="F24" i="5"/>
  <c r="F25" i="5"/>
  <c r="F24" i="8"/>
  <c r="F25" i="8"/>
  <c r="F24" i="9"/>
  <c r="F25" i="9"/>
  <c r="F24" i="10"/>
  <c r="F25" i="10"/>
  <c r="F24" i="11"/>
  <c r="F25" i="11"/>
  <c r="F24" i="12"/>
  <c r="F25" i="12"/>
  <c r="F24" i="13"/>
  <c r="F25" i="13"/>
  <c r="F24" i="14"/>
  <c r="F25" i="14"/>
  <c r="E12" i="6"/>
  <c r="E16" i="6"/>
  <c r="E15" i="6"/>
  <c r="E14" i="6"/>
  <c r="E13" i="6"/>
  <c r="E31" i="6"/>
  <c r="E32" i="6"/>
  <c r="D12" i="6"/>
  <c r="D16" i="6"/>
  <c r="D15" i="6"/>
  <c r="D14" i="6"/>
  <c r="D13" i="6"/>
  <c r="D31" i="6"/>
  <c r="D32" i="6"/>
  <c r="C12" i="6"/>
  <c r="C16" i="6"/>
  <c r="C15" i="6"/>
  <c r="C14" i="6"/>
  <c r="C13" i="6"/>
  <c r="C31" i="6"/>
  <c r="C32" i="6"/>
  <c r="B12" i="6"/>
  <c r="B16" i="6"/>
  <c r="B15" i="6"/>
  <c r="B14" i="6"/>
  <c r="B13" i="6"/>
  <c r="B31" i="6"/>
  <c r="B32" i="6"/>
  <c r="B12" i="14"/>
  <c r="F7" i="14"/>
  <c r="S12" i="6" s="1"/>
  <c r="F8" i="14"/>
  <c r="S13" i="6" s="1"/>
  <c r="F9" i="14"/>
  <c r="S14" i="6" s="1"/>
  <c r="F10" i="14"/>
  <c r="S15" i="6" s="1"/>
  <c r="F11" i="14"/>
  <c r="S16" i="6" s="1"/>
  <c r="B20" i="14"/>
  <c r="F13" i="14"/>
  <c r="S20" i="6" s="1"/>
  <c r="F14" i="14"/>
  <c r="S21" i="6" s="1"/>
  <c r="F15" i="14"/>
  <c r="S22" i="6" s="1"/>
  <c r="F16" i="14"/>
  <c r="S23" i="6" s="1"/>
  <c r="F17" i="14"/>
  <c r="S24" i="6" s="1"/>
  <c r="F18" i="14"/>
  <c r="S25" i="6" s="1"/>
  <c r="F19" i="14"/>
  <c r="S26" i="6" s="1"/>
  <c r="F22" i="14"/>
  <c r="S31" i="6" s="1"/>
  <c r="F23" i="14"/>
  <c r="S32" i="6" s="1"/>
  <c r="B12" i="13"/>
  <c r="F7" i="13"/>
  <c r="R12" i="6" s="1"/>
  <c r="F8" i="13"/>
  <c r="R13" i="6" s="1"/>
  <c r="F9" i="13"/>
  <c r="R14" i="6" s="1"/>
  <c r="F10" i="13"/>
  <c r="R15" i="6" s="1"/>
  <c r="F11" i="13"/>
  <c r="R16" i="6" s="1"/>
  <c r="B20" i="13"/>
  <c r="F13" i="13"/>
  <c r="R20" i="6" s="1"/>
  <c r="F14" i="13"/>
  <c r="R21" i="6" s="1"/>
  <c r="F15" i="13"/>
  <c r="R22" i="6" s="1"/>
  <c r="F16" i="13"/>
  <c r="R23" i="6" s="1"/>
  <c r="F17" i="13"/>
  <c r="R24" i="6" s="1"/>
  <c r="F18" i="13"/>
  <c r="R25" i="6" s="1"/>
  <c r="F19" i="13"/>
  <c r="R26" i="6" s="1"/>
  <c r="F22" i="13"/>
  <c r="R31" i="6" s="1"/>
  <c r="F23" i="13"/>
  <c r="R32" i="6" s="1"/>
  <c r="B12" i="12"/>
  <c r="F7" i="12"/>
  <c r="Q12" i="6" s="1"/>
  <c r="F8" i="12"/>
  <c r="Q13" i="6" s="1"/>
  <c r="F9" i="12"/>
  <c r="Q14" i="6" s="1"/>
  <c r="F10" i="12"/>
  <c r="Q15" i="6" s="1"/>
  <c r="F11" i="12"/>
  <c r="Q16" i="6" s="1"/>
  <c r="B20" i="12"/>
  <c r="F13" i="12"/>
  <c r="Q20" i="6" s="1"/>
  <c r="F14" i="12"/>
  <c r="Q21" i="6" s="1"/>
  <c r="F15" i="12"/>
  <c r="Q22" i="6" s="1"/>
  <c r="F16" i="12"/>
  <c r="Q23" i="6" s="1"/>
  <c r="F17" i="12"/>
  <c r="Q24" i="6" s="1"/>
  <c r="F18" i="12"/>
  <c r="Q25" i="6" s="1"/>
  <c r="F19" i="12"/>
  <c r="Q26" i="6" s="1"/>
  <c r="F22" i="12"/>
  <c r="Q31" i="6" s="1"/>
  <c r="F23" i="12"/>
  <c r="Q32" i="6" s="1"/>
  <c r="B12" i="11"/>
  <c r="F7" i="11"/>
  <c r="P12" i="6" s="1"/>
  <c r="F8" i="11"/>
  <c r="P13" i="6" s="1"/>
  <c r="F9" i="11"/>
  <c r="P14" i="6" s="1"/>
  <c r="F10" i="11"/>
  <c r="P15" i="6" s="1"/>
  <c r="F11" i="11"/>
  <c r="P16" i="6" s="1"/>
  <c r="B20" i="11"/>
  <c r="F13" i="11"/>
  <c r="P20" i="6" s="1"/>
  <c r="F14" i="11"/>
  <c r="P21" i="6" s="1"/>
  <c r="F15" i="11"/>
  <c r="P22" i="6" s="1"/>
  <c r="F16" i="11"/>
  <c r="P23" i="6" s="1"/>
  <c r="F17" i="11"/>
  <c r="P24" i="6" s="1"/>
  <c r="F18" i="11"/>
  <c r="P25" i="6" s="1"/>
  <c r="F19" i="11"/>
  <c r="P26" i="6" s="1"/>
  <c r="F22" i="11"/>
  <c r="P31" i="6" s="1"/>
  <c r="F23" i="11"/>
  <c r="P32" i="6" s="1"/>
  <c r="B12" i="10"/>
  <c r="F7" i="10"/>
  <c r="N12" i="6" s="1"/>
  <c r="F8" i="10"/>
  <c r="N13" i="6" s="1"/>
  <c r="F9" i="10"/>
  <c r="N14" i="6" s="1"/>
  <c r="F10" i="10"/>
  <c r="N15" i="6" s="1"/>
  <c r="F11" i="10"/>
  <c r="N16" i="6" s="1"/>
  <c r="B20" i="10"/>
  <c r="F13" i="10"/>
  <c r="N20" i="6" s="1"/>
  <c r="F14" i="10"/>
  <c r="N21" i="6" s="1"/>
  <c r="F15" i="10"/>
  <c r="N22" i="6" s="1"/>
  <c r="F16" i="10"/>
  <c r="N23" i="6" s="1"/>
  <c r="F17" i="10"/>
  <c r="N24" i="6" s="1"/>
  <c r="F18" i="10"/>
  <c r="N25" i="6" s="1"/>
  <c r="F19" i="10"/>
  <c r="N26" i="6" s="1"/>
  <c r="F22" i="10"/>
  <c r="N31" i="6" s="1"/>
  <c r="F23" i="10"/>
  <c r="N32" i="6" s="1"/>
  <c r="B12" i="9"/>
  <c r="F7" i="9"/>
  <c r="M12" i="6" s="1"/>
  <c r="F8" i="9"/>
  <c r="M13" i="6" s="1"/>
  <c r="F9" i="9"/>
  <c r="M14" i="6" s="1"/>
  <c r="F10" i="9"/>
  <c r="M15" i="6" s="1"/>
  <c r="F11" i="9"/>
  <c r="M16" i="6" s="1"/>
  <c r="B20" i="9"/>
  <c r="F13" i="9"/>
  <c r="M20" i="6" s="1"/>
  <c r="F14" i="9"/>
  <c r="M21" i="6" s="1"/>
  <c r="F15" i="9"/>
  <c r="M22" i="6" s="1"/>
  <c r="F16" i="9"/>
  <c r="M23" i="6" s="1"/>
  <c r="F17" i="9"/>
  <c r="M24" i="6" s="1"/>
  <c r="F18" i="9"/>
  <c r="M25" i="6" s="1"/>
  <c r="F19" i="9"/>
  <c r="M26" i="6" s="1"/>
  <c r="F22" i="9"/>
  <c r="M31" i="6" s="1"/>
  <c r="F23" i="9"/>
  <c r="M32" i="6" s="1"/>
  <c r="F11" i="3"/>
  <c r="I16" i="6" s="1"/>
  <c r="F10" i="3"/>
  <c r="I15" i="6" s="1"/>
  <c r="F9" i="3"/>
  <c r="I14" i="6" s="1"/>
  <c r="F8" i="3"/>
  <c r="F19" i="3"/>
  <c r="I26" i="6" s="1"/>
  <c r="F18" i="3"/>
  <c r="I25" i="6" s="1"/>
  <c r="F17" i="3"/>
  <c r="I24" i="6" s="1"/>
  <c r="F16" i="3"/>
  <c r="I23" i="6" s="1"/>
  <c r="F15" i="3"/>
  <c r="I22" i="6" s="1"/>
  <c r="F14" i="3"/>
  <c r="I21" i="6" s="1"/>
  <c r="B12" i="8"/>
  <c r="F7" i="8"/>
  <c r="L12" i="6" s="1"/>
  <c r="F8" i="8"/>
  <c r="L13" i="6" s="1"/>
  <c r="F9" i="8"/>
  <c r="L14" i="6" s="1"/>
  <c r="F10" i="8"/>
  <c r="L15" i="6" s="1"/>
  <c r="F11" i="8"/>
  <c r="L16" i="6" s="1"/>
  <c r="B20" i="8"/>
  <c r="F13" i="8"/>
  <c r="L20" i="6" s="1"/>
  <c r="F14" i="8"/>
  <c r="L21" i="6" s="1"/>
  <c r="F15" i="8"/>
  <c r="L22" i="6" s="1"/>
  <c r="F16" i="8"/>
  <c r="L23" i="6" s="1"/>
  <c r="F17" i="8"/>
  <c r="L24" i="6" s="1"/>
  <c r="F18" i="8"/>
  <c r="L25" i="6" s="1"/>
  <c r="F19" i="8"/>
  <c r="L26" i="6" s="1"/>
  <c r="F22" i="8"/>
  <c r="L31" i="6" s="1"/>
  <c r="F23" i="8"/>
  <c r="L32" i="6" s="1"/>
  <c r="F23" i="4"/>
  <c r="J32" i="6" s="1"/>
  <c r="F22" i="4"/>
  <c r="J31" i="6" s="1"/>
  <c r="F19" i="4"/>
  <c r="J26" i="6" s="1"/>
  <c r="F18" i="4"/>
  <c r="J25" i="6" s="1"/>
  <c r="F17" i="4"/>
  <c r="J24" i="6" s="1"/>
  <c r="F16" i="4"/>
  <c r="J23" i="6" s="1"/>
  <c r="F15" i="4"/>
  <c r="J22" i="6" s="1"/>
  <c r="F14" i="4"/>
  <c r="J21" i="6" s="1"/>
  <c r="F11" i="4"/>
  <c r="J16" i="6" s="1"/>
  <c r="F10" i="4"/>
  <c r="J15" i="6" s="1"/>
  <c r="F9" i="4"/>
  <c r="J14" i="6" s="1"/>
  <c r="F8" i="4"/>
  <c r="J13" i="6" s="1"/>
  <c r="B42" i="6"/>
  <c r="B17" i="6"/>
  <c r="D17" i="6"/>
  <c r="E17" i="6"/>
  <c r="D59" i="6"/>
  <c r="C59" i="6"/>
  <c r="B59" i="6"/>
  <c r="F32" i="6"/>
  <c r="E59" i="6" s="1"/>
  <c r="D58" i="6"/>
  <c r="C58" i="6"/>
  <c r="B58" i="6"/>
  <c r="F31" i="6"/>
  <c r="E58" i="6" s="1"/>
  <c r="E21" i="3"/>
  <c r="D21" i="3"/>
  <c r="C17" i="6"/>
  <c r="D42" i="6"/>
  <c r="C42" i="6"/>
  <c r="F12" i="6"/>
  <c r="C21" i="3"/>
  <c r="B20" i="5"/>
  <c r="F13" i="5"/>
  <c r="K20" i="6" s="1"/>
  <c r="C20" i="5"/>
  <c r="D20" i="5"/>
  <c r="E20" i="5"/>
  <c r="B12" i="5"/>
  <c r="B21" i="5" s="1"/>
  <c r="F7" i="5"/>
  <c r="C12" i="5"/>
  <c r="C21" i="5" s="1"/>
  <c r="D12" i="5"/>
  <c r="D21" i="5" s="1"/>
  <c r="E12" i="5"/>
  <c r="E21" i="5" s="1"/>
  <c r="B20" i="4"/>
  <c r="B27" i="6" s="1"/>
  <c r="F13" i="4"/>
  <c r="J20" i="6" s="1"/>
  <c r="C20" i="4"/>
  <c r="C27" i="6" s="1"/>
  <c r="D20" i="4"/>
  <c r="D27" i="6" s="1"/>
  <c r="D29" i="6" s="1"/>
  <c r="E20" i="4"/>
  <c r="E27" i="6" s="1"/>
  <c r="E29" i="6" s="1"/>
  <c r="B12" i="4"/>
  <c r="B21" i="4" s="1"/>
  <c r="F7" i="4"/>
  <c r="C12" i="4"/>
  <c r="C21" i="4" s="1"/>
  <c r="D12" i="4"/>
  <c r="D21" i="4" s="1"/>
  <c r="E12" i="4"/>
  <c r="E21" i="4" s="1"/>
  <c r="B21" i="3"/>
  <c r="D56" i="6" l="1"/>
  <c r="C56" i="6"/>
  <c r="B56" i="6"/>
  <c r="B29" i="6"/>
  <c r="C29" i="6"/>
  <c r="F12" i="5"/>
  <c r="K17" i="6" s="1"/>
  <c r="K12" i="6"/>
  <c r="F20" i="5"/>
  <c r="K27" i="6" s="1"/>
  <c r="F12" i="4"/>
  <c r="J17" i="6" s="1"/>
  <c r="J12" i="6"/>
  <c r="F20" i="4"/>
  <c r="J27" i="6" s="1"/>
  <c r="F20" i="3"/>
  <c r="F12" i="3"/>
  <c r="I13" i="6"/>
  <c r="F20" i="14"/>
  <c r="S27" i="6" s="1"/>
  <c r="F12" i="14"/>
  <c r="B21" i="14"/>
  <c r="F20" i="13"/>
  <c r="R27" i="6" s="1"/>
  <c r="F12" i="13"/>
  <c r="B21" i="13"/>
  <c r="F20" i="12"/>
  <c r="Q27" i="6" s="1"/>
  <c r="F12" i="12"/>
  <c r="B21" i="12"/>
  <c r="F20" i="11"/>
  <c r="P27" i="6" s="1"/>
  <c r="F12" i="11"/>
  <c r="B21" i="11"/>
  <c r="F20" i="10"/>
  <c r="N27" i="6" s="1"/>
  <c r="F12" i="10"/>
  <c r="B21" i="10"/>
  <c r="F20" i="9"/>
  <c r="M27" i="6" s="1"/>
  <c r="F12" i="9"/>
  <c r="B21" i="9"/>
  <c r="F20" i="8"/>
  <c r="L27" i="6" s="1"/>
  <c r="F12" i="8"/>
  <c r="B21" i="8"/>
  <c r="F21" i="5"/>
  <c r="K29" i="6" s="1"/>
  <c r="F21" i="4"/>
  <c r="J29" i="6" s="1"/>
  <c r="B43" i="6"/>
  <c r="C43" i="6"/>
  <c r="D43" i="6"/>
  <c r="F13" i="6"/>
  <c r="E43" i="6" s="1"/>
  <c r="B44" i="6"/>
  <c r="C44" i="6"/>
  <c r="D44" i="6"/>
  <c r="F14" i="6"/>
  <c r="E44" i="6" s="1"/>
  <c r="B45" i="6"/>
  <c r="C45" i="6"/>
  <c r="D45" i="6"/>
  <c r="F15" i="6"/>
  <c r="E45" i="6" s="1"/>
  <c r="B46" i="6"/>
  <c r="C46" i="6"/>
  <c r="D46" i="6"/>
  <c r="F16" i="6"/>
  <c r="E46" i="6" s="1"/>
  <c r="E42" i="6"/>
  <c r="E47" i="6" s="1"/>
  <c r="F17" i="6"/>
  <c r="A3" i="6" s="1"/>
  <c r="F21" i="14" l="1"/>
  <c r="S29" i="6" s="1"/>
  <c r="S17" i="6"/>
  <c r="F21" i="13"/>
  <c r="R29" i="6" s="1"/>
  <c r="R17" i="6"/>
  <c r="F21" i="12"/>
  <c r="Q29" i="6" s="1"/>
  <c r="Q17" i="6"/>
  <c r="F21" i="11"/>
  <c r="P29" i="6" s="1"/>
  <c r="P17" i="6"/>
  <c r="F21" i="10"/>
  <c r="N29" i="6" s="1"/>
  <c r="N17" i="6"/>
  <c r="F21" i="9"/>
  <c r="M29" i="6" s="1"/>
  <c r="M17" i="6"/>
  <c r="F21" i="8"/>
  <c r="L29" i="6" s="1"/>
  <c r="L17" i="6"/>
  <c r="I27" i="6"/>
  <c r="F27" i="6"/>
  <c r="I17" i="6"/>
  <c r="F21" i="3"/>
  <c r="I29" i="6" s="1"/>
  <c r="D47" i="6"/>
  <c r="C47" i="6"/>
  <c r="B47" i="6"/>
  <c r="B5" i="6"/>
  <c r="F29" i="6"/>
  <c r="D5" i="6" s="1"/>
  <c r="E56" i="6" l="1"/>
  <c r="C5" i="6"/>
  <c r="B57" i="6"/>
  <c r="C57" i="6"/>
  <c r="D57" i="6"/>
  <c r="E5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D10" authorId="0" shapeId="0" xr:uid="{7225536D-D977-4E60-8AE7-E8169E37FC17}">
      <text>
        <r>
          <rPr>
            <sz val="11"/>
            <color theme="1"/>
            <rFont val="Calibri"/>
            <family val="2"/>
            <scheme val="minor"/>
          </rPr>
          <t>One workbook per tax year. Set the start year = the April this tax year begins (e.g. 2026 for 2026–27). All quarter dates, deadlines, banners and labels update automatically. Use a fresh copy for each new tax year.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65C98E2D-D77E-43DE-9D92-2F58C8A3C250}">
      <text>
        <r>
          <rPr>
            <sz val="11"/>
            <color theme="1"/>
            <rFont val="Calibri"/>
            <family val="2"/>
            <scheme val="minor"/>
          </rPr>
          <t>The date money was received or paid (or the invoice date), dd/mm/yyyy. This decides which quarter the transaction falls in.</t>
        </r>
      </text>
    </comment>
    <comment ref="B27" authorId="0" shapeId="0" xr:uid="{794D3CD9-E65C-40B7-A5C2-0573A9FC2000}">
      <text>
        <r>
          <rPr>
            <sz val="11"/>
            <color theme="1"/>
            <rFont val="Calibri"/>
            <family val="2"/>
            <scheme val="minor"/>
          </rPr>
          <t>Optional. Your own invoice or receipt number — free text to help you trace the entry.</t>
        </r>
      </text>
    </comment>
    <comment ref="C27" authorId="0" shapeId="0" xr:uid="{21BD0B1D-16B8-479E-9BD3-4D61F7AD3400}">
      <text>
        <r>
          <rPr>
            <sz val="11"/>
            <color theme="1"/>
            <rFont val="Calibri"/>
            <family val="2"/>
            <scheme val="minor"/>
          </rPr>
          <t>Pick Income, Expense or Capital first. This filters the Category list to the matching group.</t>
        </r>
      </text>
    </comment>
    <comment ref="D27" authorId="0" shapeId="0" xr:uid="{4CDAE815-A4A8-41EB-B99A-E3756CE7A4DE}">
      <text>
        <r>
          <rPr>
            <sz val="11"/>
            <color theme="1"/>
            <rFont val="Calibri"/>
            <family val="2"/>
            <scheme val="minor"/>
          </rPr>
          <t>Choose the HMRC category — the list is filtered by the Type you picked. A red cell means Type and Category don't match — fix it.</t>
        </r>
      </text>
    </comment>
    <comment ref="E27" authorId="0" shapeId="0" xr:uid="{6C797364-1540-4C90-AA0E-D05BFBCD0A44}">
      <text>
        <r>
          <rPr>
            <sz val="11"/>
            <color theme="1"/>
            <rFont val="Calibri"/>
            <family val="2"/>
            <scheme val="minor"/>
          </rPr>
          <t>The full amount in £. Enter the whole property figure — part-ownership is applied automatically from the Ownership %.</t>
        </r>
      </text>
    </comment>
    <comment ref="F27" authorId="0" shapeId="0" xr:uid="{65742380-5F82-4CAA-B36A-EB63BE0146F2}">
      <text>
        <r>
          <rPr>
            <sz val="11"/>
            <color theme="1"/>
            <rFont val="Calibri"/>
            <family val="2"/>
            <scheme val="minor"/>
          </rPr>
          <t>Optional free-text note of what the transaction was for.</t>
        </r>
      </text>
    </comment>
    <comment ref="G27" authorId="0" shapeId="0" xr:uid="{16093089-1C5F-41EB-BE04-58C647183101}">
      <text>
        <r>
          <rPr>
            <sz val="11"/>
            <color theme="1"/>
            <rFont val="Calibri"/>
            <family val="2"/>
            <scheme val="minor"/>
          </rPr>
          <t>Any extra notes for your own records.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F05C4D58-9140-4CFF-B847-C4E9FF737EBD}">
      <text>
        <r>
          <rPr>
            <sz val="11"/>
            <color theme="1"/>
            <rFont val="Calibri"/>
            <family val="2"/>
            <scheme val="minor"/>
          </rPr>
          <t>The date money was received or paid (or the invoice date), dd/mm/yyyy. This decides which quarter the transaction falls in.</t>
        </r>
      </text>
    </comment>
    <comment ref="B27" authorId="0" shapeId="0" xr:uid="{E5072A25-90F1-4D3D-89CF-10F13A9C0530}">
      <text>
        <r>
          <rPr>
            <sz val="11"/>
            <color theme="1"/>
            <rFont val="Calibri"/>
            <family val="2"/>
            <scheme val="minor"/>
          </rPr>
          <t>Optional. Your own invoice or receipt number — free text to help you trace the entry.</t>
        </r>
      </text>
    </comment>
    <comment ref="C27" authorId="0" shapeId="0" xr:uid="{8903C58D-8C25-4416-9C8D-537B58DBC0B7}">
      <text>
        <r>
          <rPr>
            <sz val="11"/>
            <color theme="1"/>
            <rFont val="Calibri"/>
            <family val="2"/>
            <scheme val="minor"/>
          </rPr>
          <t>Pick Income, Expense or Capital first. This filters the Category list to the matching group.</t>
        </r>
      </text>
    </comment>
    <comment ref="D27" authorId="0" shapeId="0" xr:uid="{8C5E6450-2982-4A7C-A211-4E2DBC4123B0}">
      <text>
        <r>
          <rPr>
            <sz val="11"/>
            <color theme="1"/>
            <rFont val="Calibri"/>
            <family val="2"/>
            <scheme val="minor"/>
          </rPr>
          <t>Choose the HMRC category — the list is filtered by the Type you picked. A red cell means Type and Category don't match — fix it.</t>
        </r>
      </text>
    </comment>
    <comment ref="E27" authorId="0" shapeId="0" xr:uid="{893006D0-7589-4C3A-8993-12E300DF885A}">
      <text>
        <r>
          <rPr>
            <sz val="11"/>
            <color theme="1"/>
            <rFont val="Calibri"/>
            <family val="2"/>
            <scheme val="minor"/>
          </rPr>
          <t>The full amount in £. Enter the whole property figure — part-ownership is applied automatically from the Ownership %.</t>
        </r>
      </text>
    </comment>
    <comment ref="F27" authorId="0" shapeId="0" xr:uid="{CC86B924-B3C3-46AD-8034-CB611CC277F7}">
      <text>
        <r>
          <rPr>
            <sz val="11"/>
            <color theme="1"/>
            <rFont val="Calibri"/>
            <family val="2"/>
            <scheme val="minor"/>
          </rPr>
          <t>Optional free-text note of what the transaction was for.</t>
        </r>
      </text>
    </comment>
    <comment ref="G27" authorId="0" shapeId="0" xr:uid="{6FFE4373-C4BD-4E54-A511-9327891FB040}">
      <text>
        <r>
          <rPr>
            <sz val="11"/>
            <color theme="1"/>
            <rFont val="Calibri"/>
            <family val="2"/>
            <scheme val="minor"/>
          </rPr>
          <t>Any extra notes for your own records.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26E95E6E-6927-4D14-B295-24F811D9296C}">
      <text>
        <r>
          <rPr>
            <sz val="11"/>
            <color theme="1"/>
            <rFont val="Calibri"/>
            <family val="2"/>
            <scheme val="minor"/>
          </rPr>
          <t>The date money was received or paid (or the invoice date), dd/mm/yyyy. This decides which quarter the transaction falls in.</t>
        </r>
      </text>
    </comment>
    <comment ref="B27" authorId="0" shapeId="0" xr:uid="{883860A1-895D-41D2-81AA-62B00C8BC32B}">
      <text>
        <r>
          <rPr>
            <sz val="11"/>
            <color theme="1"/>
            <rFont val="Calibri"/>
            <family val="2"/>
            <scheme val="minor"/>
          </rPr>
          <t>Optional. Your own invoice or receipt number — free text to help you trace the entry.</t>
        </r>
      </text>
    </comment>
    <comment ref="C27" authorId="0" shapeId="0" xr:uid="{8DCA396A-0E5F-4AE0-A39E-A5D707111B13}">
      <text>
        <r>
          <rPr>
            <sz val="11"/>
            <color theme="1"/>
            <rFont val="Calibri"/>
            <family val="2"/>
            <scheme val="minor"/>
          </rPr>
          <t>Pick Income, Expense or Capital first. This filters the Category list to the matching group.</t>
        </r>
      </text>
    </comment>
    <comment ref="D27" authorId="0" shapeId="0" xr:uid="{100B46CA-F00E-4AE6-9891-A98ED1D73AE6}">
      <text>
        <r>
          <rPr>
            <sz val="11"/>
            <color theme="1"/>
            <rFont val="Calibri"/>
            <family val="2"/>
            <scheme val="minor"/>
          </rPr>
          <t>Choose the HMRC category — the list is filtered by the Type you picked. A red cell means Type and Category don't match — fix it.</t>
        </r>
      </text>
    </comment>
    <comment ref="E27" authorId="0" shapeId="0" xr:uid="{42C9C9B5-7336-47BA-A8A4-279556110E4A}">
      <text>
        <r>
          <rPr>
            <sz val="11"/>
            <color theme="1"/>
            <rFont val="Calibri"/>
            <family val="2"/>
            <scheme val="minor"/>
          </rPr>
          <t>The full amount in £. Enter the whole property figure — part-ownership is applied automatically from the Ownership %.</t>
        </r>
      </text>
    </comment>
    <comment ref="F27" authorId="0" shapeId="0" xr:uid="{65F6A674-2918-4C9E-B648-B31843770755}">
      <text>
        <r>
          <rPr>
            <sz val="11"/>
            <color theme="1"/>
            <rFont val="Calibri"/>
            <family val="2"/>
            <scheme val="minor"/>
          </rPr>
          <t>Optional free-text note of what the transaction was for.</t>
        </r>
      </text>
    </comment>
    <comment ref="G27" authorId="0" shapeId="0" xr:uid="{4ABCF496-F403-44B9-9077-0793E7A6D43F}">
      <text>
        <r>
          <rPr>
            <sz val="11"/>
            <color theme="1"/>
            <rFont val="Calibri"/>
            <family val="2"/>
            <scheme val="minor"/>
          </rPr>
          <t>Any extra notes for your own records.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A3512A34-6934-497E-B98D-51DDF5CCB9B6}">
      <text>
        <r>
          <rPr>
            <sz val="11"/>
            <color theme="1"/>
            <rFont val="Calibri"/>
            <family val="2"/>
            <scheme val="minor"/>
          </rPr>
          <t>The date money was received or paid (or the invoice date), dd/mm/yyyy. This decides which quarter the transaction falls in.</t>
        </r>
      </text>
    </comment>
    <comment ref="B27" authorId="0" shapeId="0" xr:uid="{8122DB1A-8F2F-480A-8989-2BDA674E4D29}">
      <text>
        <r>
          <rPr>
            <sz val="11"/>
            <color theme="1"/>
            <rFont val="Calibri"/>
            <family val="2"/>
            <scheme val="minor"/>
          </rPr>
          <t>Optional. Your own invoice or receipt number — free text to help you trace the entry.</t>
        </r>
      </text>
    </comment>
    <comment ref="C27" authorId="0" shapeId="0" xr:uid="{56908B61-2407-491F-B773-0DAABDA1AC08}">
      <text>
        <r>
          <rPr>
            <sz val="11"/>
            <color theme="1"/>
            <rFont val="Calibri"/>
            <family val="2"/>
            <scheme val="minor"/>
          </rPr>
          <t>Pick Income, Expense or Capital first. This filters the Category list to the matching group.</t>
        </r>
      </text>
    </comment>
    <comment ref="D27" authorId="0" shapeId="0" xr:uid="{159B2258-C0A5-411C-8ED5-BF6BFF0CD6C5}">
      <text>
        <r>
          <rPr>
            <sz val="11"/>
            <color theme="1"/>
            <rFont val="Calibri"/>
            <family val="2"/>
            <scheme val="minor"/>
          </rPr>
          <t>Choose the HMRC category — the list is filtered by the Type you picked. A red cell means Type and Category don't match — fix it.</t>
        </r>
      </text>
    </comment>
    <comment ref="E27" authorId="0" shapeId="0" xr:uid="{9D36DB34-3511-4C58-82E6-F82351848F9F}">
      <text>
        <r>
          <rPr>
            <sz val="11"/>
            <color theme="1"/>
            <rFont val="Calibri"/>
            <family val="2"/>
            <scheme val="minor"/>
          </rPr>
          <t>The full amount in £. Enter the whole property figure — part-ownership is applied automatically from the Ownership %.</t>
        </r>
      </text>
    </comment>
    <comment ref="F27" authorId="0" shapeId="0" xr:uid="{B7248E95-B30C-47F7-84AE-AC088CD7E5E9}">
      <text>
        <r>
          <rPr>
            <sz val="11"/>
            <color theme="1"/>
            <rFont val="Calibri"/>
            <family val="2"/>
            <scheme val="minor"/>
          </rPr>
          <t>Optional free-text note of what the transaction was for.</t>
        </r>
      </text>
    </comment>
    <comment ref="G27" authorId="0" shapeId="0" xr:uid="{F1A88F92-CEAA-415E-A71C-1CFAF17E50E1}">
      <text>
        <r>
          <rPr>
            <sz val="11"/>
            <color theme="1"/>
            <rFont val="Calibri"/>
            <family val="2"/>
            <scheme val="minor"/>
          </rPr>
          <t>Any extra notes for your own records.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2D4423C1-C837-42E5-AC64-4A12F4B399EC}">
      <text>
        <r>
          <rPr>
            <sz val="11"/>
            <color theme="1"/>
            <rFont val="Calibri"/>
            <family val="2"/>
            <scheme val="minor"/>
          </rPr>
          <t>The date money was received or paid (or the invoice date), dd/mm/yyyy. This decides which quarter the transaction falls in.</t>
        </r>
      </text>
    </comment>
    <comment ref="B27" authorId="0" shapeId="0" xr:uid="{27A369B6-FC77-4639-9A39-F2151C588133}">
      <text>
        <r>
          <rPr>
            <sz val="11"/>
            <color theme="1"/>
            <rFont val="Calibri"/>
            <family val="2"/>
            <scheme val="minor"/>
          </rPr>
          <t>Optional. Your own invoice or receipt number — free text to help you trace the entry.</t>
        </r>
      </text>
    </comment>
    <comment ref="C27" authorId="0" shapeId="0" xr:uid="{D8ABB44B-6E57-4129-A918-D80808845460}">
      <text>
        <r>
          <rPr>
            <sz val="11"/>
            <color theme="1"/>
            <rFont val="Calibri"/>
            <family val="2"/>
            <scheme val="minor"/>
          </rPr>
          <t>Pick Income, Expense or Capital first. This filters the Category list to the matching group.</t>
        </r>
      </text>
    </comment>
    <comment ref="D27" authorId="0" shapeId="0" xr:uid="{210C3323-6CC5-411C-8D36-0F353DFAAC80}">
      <text>
        <r>
          <rPr>
            <sz val="11"/>
            <color theme="1"/>
            <rFont val="Calibri"/>
            <family val="2"/>
            <scheme val="minor"/>
          </rPr>
          <t>Choose the HMRC category — the list is filtered by the Type you picked. A red cell means Type and Category don't match — fix it.</t>
        </r>
      </text>
    </comment>
    <comment ref="E27" authorId="0" shapeId="0" xr:uid="{0C9DDC87-20DD-445D-97C5-A7572D57AADF}">
      <text>
        <r>
          <rPr>
            <sz val="11"/>
            <color theme="1"/>
            <rFont val="Calibri"/>
            <family val="2"/>
            <scheme val="minor"/>
          </rPr>
          <t>The full amount in £. Enter the whole property figure — part-ownership is applied automatically from the Ownership %.</t>
        </r>
      </text>
    </comment>
    <comment ref="F27" authorId="0" shapeId="0" xr:uid="{EAFDDD16-BB51-401E-801C-366AABCA29C0}">
      <text>
        <r>
          <rPr>
            <sz val="11"/>
            <color theme="1"/>
            <rFont val="Calibri"/>
            <family val="2"/>
            <scheme val="minor"/>
          </rPr>
          <t>Optional free-text note of what the transaction was for.</t>
        </r>
      </text>
    </comment>
    <comment ref="G27" authorId="0" shapeId="0" xr:uid="{52531AB8-489A-445F-80B2-05B664122FB0}">
      <text>
        <r>
          <rPr>
            <sz val="11"/>
            <color theme="1"/>
            <rFont val="Calibri"/>
            <family val="2"/>
            <scheme val="minor"/>
          </rPr>
          <t>Any extra notes for your own records.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24D7690C-1D4D-41E7-9052-2D2C1D673797}">
      <text>
        <r>
          <rPr>
            <sz val="11"/>
            <color theme="1"/>
            <rFont val="Calibri"/>
            <family val="2"/>
            <scheme val="minor"/>
          </rPr>
          <t>The date money was received or paid (or the invoice date), dd/mm/yyyy. This decides which quarter the transaction falls in.</t>
        </r>
      </text>
    </comment>
    <comment ref="B27" authorId="0" shapeId="0" xr:uid="{C535698D-D4DF-4DD6-AB19-3AE76F0473FF}">
      <text>
        <r>
          <rPr>
            <sz val="11"/>
            <color theme="1"/>
            <rFont val="Calibri"/>
            <family val="2"/>
            <scheme val="minor"/>
          </rPr>
          <t>Optional. Your own invoice or receipt number — free text to help you trace the entry.</t>
        </r>
      </text>
    </comment>
    <comment ref="C27" authorId="0" shapeId="0" xr:uid="{11BA5496-5A6E-4412-82D8-654713D8F075}">
      <text>
        <r>
          <rPr>
            <sz val="11"/>
            <color theme="1"/>
            <rFont val="Calibri"/>
            <family val="2"/>
            <scheme val="minor"/>
          </rPr>
          <t>Pick Income, Expense or Capital first. This filters the Category list to the matching group.</t>
        </r>
      </text>
    </comment>
    <comment ref="D27" authorId="0" shapeId="0" xr:uid="{C1BA5C4E-CD72-4E8E-A11D-BC8030DF4442}">
      <text>
        <r>
          <rPr>
            <sz val="11"/>
            <color theme="1"/>
            <rFont val="Calibri"/>
            <family val="2"/>
            <scheme val="minor"/>
          </rPr>
          <t>Choose the HMRC category — the list is filtered by the Type you picked. A red cell means Type and Category don't match — fix it.</t>
        </r>
      </text>
    </comment>
    <comment ref="E27" authorId="0" shapeId="0" xr:uid="{44526174-28CC-4CED-B318-C9028C60F620}">
      <text>
        <r>
          <rPr>
            <sz val="11"/>
            <color theme="1"/>
            <rFont val="Calibri"/>
            <family val="2"/>
            <scheme val="minor"/>
          </rPr>
          <t>The full amount in £. Enter the whole property figure — part-ownership is applied automatically from the Ownership %.</t>
        </r>
      </text>
    </comment>
    <comment ref="F27" authorId="0" shapeId="0" xr:uid="{9F2F9620-8CE7-4A23-AF5C-524697866641}">
      <text>
        <r>
          <rPr>
            <sz val="11"/>
            <color theme="1"/>
            <rFont val="Calibri"/>
            <family val="2"/>
            <scheme val="minor"/>
          </rPr>
          <t>Optional free-text note of what the transaction was for.</t>
        </r>
      </text>
    </comment>
    <comment ref="G27" authorId="0" shapeId="0" xr:uid="{50B7B399-3D6D-452F-B9CF-91B2D544D831}">
      <text>
        <r>
          <rPr>
            <sz val="11"/>
            <color theme="1"/>
            <rFont val="Calibri"/>
            <family val="2"/>
            <scheme val="minor"/>
          </rPr>
          <t>Any extra notes for your own records.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5F3CC97C-8626-4646-A581-3017790E7071}">
      <text>
        <r>
          <rPr>
            <sz val="11"/>
            <color theme="1"/>
            <rFont val="Calibri"/>
            <family val="2"/>
            <scheme val="minor"/>
          </rPr>
          <t>The date money was received or paid (or the invoice date), dd/mm/yyyy. This decides which quarter the transaction falls in.</t>
        </r>
      </text>
    </comment>
    <comment ref="B27" authorId="0" shapeId="0" xr:uid="{5899D6D7-CAB9-44B1-9499-DE1CA47A905A}">
      <text>
        <r>
          <rPr>
            <sz val="11"/>
            <color theme="1"/>
            <rFont val="Calibri"/>
            <family val="2"/>
            <scheme val="minor"/>
          </rPr>
          <t>Optional. Your own invoice or receipt number — free text to help you trace the entry.</t>
        </r>
      </text>
    </comment>
    <comment ref="C27" authorId="0" shapeId="0" xr:uid="{02BC6A03-5D98-404A-A20D-49D3B73F1CF9}">
      <text>
        <r>
          <rPr>
            <sz val="11"/>
            <color theme="1"/>
            <rFont val="Calibri"/>
            <family val="2"/>
            <scheme val="minor"/>
          </rPr>
          <t>Pick Income, Expense or Capital first. This filters the Category list to the matching group.</t>
        </r>
      </text>
    </comment>
    <comment ref="D27" authorId="0" shapeId="0" xr:uid="{3E77FFB3-27D3-4262-9336-33394942E048}">
      <text>
        <r>
          <rPr>
            <sz val="11"/>
            <color theme="1"/>
            <rFont val="Calibri"/>
            <family val="2"/>
            <scheme val="minor"/>
          </rPr>
          <t>Choose the HMRC category — the list is filtered by the Type you picked. A red cell means Type and Category don't match — fix it.</t>
        </r>
      </text>
    </comment>
    <comment ref="E27" authorId="0" shapeId="0" xr:uid="{774FF585-1BCA-46E1-B482-44379D20A030}">
      <text>
        <r>
          <rPr>
            <sz val="11"/>
            <color theme="1"/>
            <rFont val="Calibri"/>
            <family val="2"/>
            <scheme val="minor"/>
          </rPr>
          <t>The full amount in £. Enter the whole property figure — part-ownership is applied automatically from the Ownership %.</t>
        </r>
      </text>
    </comment>
    <comment ref="F27" authorId="0" shapeId="0" xr:uid="{2C29865A-F385-48F8-A42D-DE56CAF24690}">
      <text>
        <r>
          <rPr>
            <sz val="11"/>
            <color theme="1"/>
            <rFont val="Calibri"/>
            <family val="2"/>
            <scheme val="minor"/>
          </rPr>
          <t>Optional free-text note of what the transaction was for.</t>
        </r>
      </text>
    </comment>
    <comment ref="G27" authorId="0" shapeId="0" xr:uid="{91214311-5E51-4AFB-AE19-2EDE35B02830}">
      <text>
        <r>
          <rPr>
            <sz val="11"/>
            <color theme="1"/>
            <rFont val="Calibri"/>
            <family val="2"/>
            <scheme val="minor"/>
          </rPr>
          <t>Any extra notes for your own records.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242CDFAF-30B4-4D3A-A957-1A17A211229B}">
      <text>
        <r>
          <rPr>
            <sz val="11"/>
            <color theme="1"/>
            <rFont val="Calibri"/>
            <family val="2"/>
            <scheme val="minor"/>
          </rPr>
          <t>The date money was received or paid (or the invoice date), dd/mm/yyyy. This decides which quarter the transaction falls in.</t>
        </r>
      </text>
    </comment>
    <comment ref="B27" authorId="0" shapeId="0" xr:uid="{221DC2C3-77BB-454A-8482-4DE10D268119}">
      <text>
        <r>
          <rPr>
            <sz val="11"/>
            <color theme="1"/>
            <rFont val="Calibri"/>
            <family val="2"/>
            <scheme val="minor"/>
          </rPr>
          <t>Optional. Your own invoice or receipt number — free text to help you trace the entry.</t>
        </r>
      </text>
    </comment>
    <comment ref="C27" authorId="0" shapeId="0" xr:uid="{8B2519A8-8D2A-4CFE-8EA6-BC5A126D7C37}">
      <text>
        <r>
          <rPr>
            <sz val="11"/>
            <color theme="1"/>
            <rFont val="Calibri"/>
            <family val="2"/>
            <scheme val="minor"/>
          </rPr>
          <t>Pick Income, Expense or Capital first. This filters the Category list to the matching group.</t>
        </r>
      </text>
    </comment>
    <comment ref="D27" authorId="0" shapeId="0" xr:uid="{3E198600-D55A-4E30-B88B-C1613FCB6F80}">
      <text>
        <r>
          <rPr>
            <sz val="11"/>
            <color theme="1"/>
            <rFont val="Calibri"/>
            <family val="2"/>
            <scheme val="minor"/>
          </rPr>
          <t>Choose the HMRC category — the list is filtered by the Type you picked. A red cell means Type and Category don't match — fix it.</t>
        </r>
      </text>
    </comment>
    <comment ref="E27" authorId="0" shapeId="0" xr:uid="{2964CB60-C611-4CB8-90CD-0E1428A6F5F4}">
      <text>
        <r>
          <rPr>
            <sz val="11"/>
            <color theme="1"/>
            <rFont val="Calibri"/>
            <family val="2"/>
            <scheme val="minor"/>
          </rPr>
          <t>The full amount in £. Enter the whole property figure — part-ownership is applied automatically from the Ownership %.</t>
        </r>
      </text>
    </comment>
    <comment ref="F27" authorId="0" shapeId="0" xr:uid="{E50A6FA2-36B2-4C21-8136-5F5F8EC691C9}">
      <text>
        <r>
          <rPr>
            <sz val="11"/>
            <color theme="1"/>
            <rFont val="Calibri"/>
            <family val="2"/>
            <scheme val="minor"/>
          </rPr>
          <t>Optional free-text note of what the transaction was for.</t>
        </r>
      </text>
    </comment>
    <comment ref="G27" authorId="0" shapeId="0" xr:uid="{0F11E6DB-32D2-45D9-B249-713AC2157F64}">
      <text>
        <r>
          <rPr>
            <sz val="11"/>
            <color theme="1"/>
            <rFont val="Calibri"/>
            <family val="2"/>
            <scheme val="minor"/>
          </rPr>
          <t>Any extra notes for your own records.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0A4FAE47-A817-444D-A025-C8C0FF69E3D0}">
      <text>
        <r>
          <rPr>
            <sz val="11"/>
            <color theme="1"/>
            <rFont val="Calibri"/>
            <family val="2"/>
            <scheme val="minor"/>
          </rPr>
          <t>The date money was received or paid (or the invoice date), dd/mm/yyyy. This decides which quarter the transaction falls in.</t>
        </r>
      </text>
    </comment>
    <comment ref="B27" authorId="0" shapeId="0" xr:uid="{AD3B6EBF-BFEF-4426-8A35-EBCB8DCCDFB4}">
      <text>
        <r>
          <rPr>
            <sz val="11"/>
            <color theme="1"/>
            <rFont val="Calibri"/>
            <family val="2"/>
            <scheme val="minor"/>
          </rPr>
          <t>Optional. Your own invoice or receipt number — free text to help you trace the entry.</t>
        </r>
      </text>
    </comment>
    <comment ref="C27" authorId="0" shapeId="0" xr:uid="{9749E250-7C40-4534-ADF8-2C42E9B39F6F}">
      <text>
        <r>
          <rPr>
            <sz val="11"/>
            <color theme="1"/>
            <rFont val="Calibri"/>
            <family val="2"/>
            <scheme val="minor"/>
          </rPr>
          <t>Pick Income, Expense or Capital first. This filters the Category list to the matching group.</t>
        </r>
      </text>
    </comment>
    <comment ref="D27" authorId="0" shapeId="0" xr:uid="{2E406069-3355-4FC7-96F0-2B9D30D8A7FE}">
      <text>
        <r>
          <rPr>
            <sz val="11"/>
            <color theme="1"/>
            <rFont val="Calibri"/>
            <family val="2"/>
            <scheme val="minor"/>
          </rPr>
          <t>Choose the HMRC category — the list is filtered by the Type you picked. A red cell means Type and Category don't match — fix it.</t>
        </r>
      </text>
    </comment>
    <comment ref="E27" authorId="0" shapeId="0" xr:uid="{1002BFFE-6178-437D-AF88-AA85B1A2A63D}">
      <text>
        <r>
          <rPr>
            <sz val="11"/>
            <color theme="1"/>
            <rFont val="Calibri"/>
            <family val="2"/>
            <scheme val="minor"/>
          </rPr>
          <t>The full amount in £. Enter the whole property figure — part-ownership is applied automatically from the Ownership %.</t>
        </r>
      </text>
    </comment>
    <comment ref="F27" authorId="0" shapeId="0" xr:uid="{17495E44-BF7A-49C8-A0FF-872CDE7F9BC2}">
      <text>
        <r>
          <rPr>
            <sz val="11"/>
            <color theme="1"/>
            <rFont val="Calibri"/>
            <family val="2"/>
            <scheme val="minor"/>
          </rPr>
          <t>Optional free-text note of what the transaction was for.</t>
        </r>
      </text>
    </comment>
    <comment ref="G27" authorId="0" shapeId="0" xr:uid="{888349C8-A27D-4169-A887-05FD8179A3DF}">
      <text>
        <r>
          <rPr>
            <sz val="11"/>
            <color theme="1"/>
            <rFont val="Calibri"/>
            <family val="2"/>
            <scheme val="minor"/>
          </rPr>
          <t>Any extra notes for your own records.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A27" authorId="0" shapeId="0" xr:uid="{C890389D-2487-458D-BDD2-8686658D9406}">
      <text>
        <r>
          <rPr>
            <sz val="11"/>
            <color theme="1"/>
            <rFont val="Calibri"/>
            <family val="2"/>
            <scheme val="minor"/>
          </rPr>
          <t>The date money was received or paid (or the invoice date), dd/mm/yyyy. This decides which quarter the transaction falls in.</t>
        </r>
      </text>
    </comment>
    <comment ref="B27" authorId="0" shapeId="0" xr:uid="{8EF3F1F3-CB04-4D36-B97F-224F480D3754}">
      <text>
        <r>
          <rPr>
            <sz val="11"/>
            <color theme="1"/>
            <rFont val="Calibri"/>
            <family val="2"/>
            <scheme val="minor"/>
          </rPr>
          <t>Optional. Your own invoice or receipt number — free text to help you trace the entry.</t>
        </r>
      </text>
    </comment>
    <comment ref="C27" authorId="0" shapeId="0" xr:uid="{3D672684-8018-4681-B826-F5079D853879}">
      <text>
        <r>
          <rPr>
            <sz val="11"/>
            <color theme="1"/>
            <rFont val="Calibri"/>
            <family val="2"/>
            <scheme val="minor"/>
          </rPr>
          <t>Pick Income, Expense or Capital first. This filters the Category list to the matching group.</t>
        </r>
      </text>
    </comment>
    <comment ref="D27" authorId="0" shapeId="0" xr:uid="{BEB2ED48-D9FF-4F34-837B-0AD28618523E}">
      <text>
        <r>
          <rPr>
            <sz val="11"/>
            <color theme="1"/>
            <rFont val="Calibri"/>
            <family val="2"/>
            <scheme val="minor"/>
          </rPr>
          <t>Choose the HMRC category — the list is filtered by the Type you picked. A red cell means Type and Category don't match — fix it.</t>
        </r>
      </text>
    </comment>
    <comment ref="E27" authorId="0" shapeId="0" xr:uid="{9F057723-9C83-427D-A742-66386C3E9052}">
      <text>
        <r>
          <rPr>
            <sz val="11"/>
            <color theme="1"/>
            <rFont val="Calibri"/>
            <family val="2"/>
            <scheme val="minor"/>
          </rPr>
          <t>The full amount in £. Enter the whole property figure — part-ownership is applied automatically from the Ownership %.</t>
        </r>
      </text>
    </comment>
    <comment ref="F27" authorId="0" shapeId="0" xr:uid="{75E6B402-2588-4FFF-B95B-88F4501B41A6}">
      <text>
        <r>
          <rPr>
            <sz val="11"/>
            <color theme="1"/>
            <rFont val="Calibri"/>
            <family val="2"/>
            <scheme val="minor"/>
          </rPr>
          <t>Optional free-text note of what the transaction was for.</t>
        </r>
      </text>
    </comment>
    <comment ref="G27" authorId="0" shapeId="0" xr:uid="{85366A6C-3BAE-47A0-AE92-77DDE7D3F864}">
      <text>
        <r>
          <rPr>
            <sz val="11"/>
            <color theme="1"/>
            <rFont val="Calibri"/>
            <family val="2"/>
            <scheme val="minor"/>
          </rPr>
          <t>Any extra notes for your own records.</t>
        </r>
      </text>
    </comment>
  </commentList>
</comments>
</file>

<file path=xl/sharedStrings.xml><?xml version="1.0" encoding="utf-8"?>
<sst xmlns="http://schemas.openxmlformats.org/spreadsheetml/2006/main" count="602" uniqueCount="252">
  <si>
    <t>Q1_Start</t>
  </si>
  <si>
    <t>Income</t>
  </si>
  <si>
    <t>Expense</t>
  </si>
  <si>
    <t>Capital</t>
  </si>
  <si>
    <t>Rent income</t>
  </si>
  <si>
    <t>Reporting mode labels</t>
  </si>
  <si>
    <t>Detailed (HMRC categories)</t>
  </si>
  <si>
    <t>Q1_End</t>
  </si>
  <si>
    <t>Premises running costs</t>
  </si>
  <si>
    <t>Capital / not allowable</t>
  </si>
  <si>
    <t>Premiums of lease grant</t>
  </si>
  <si>
    <t>Simplified (income below £90k)</t>
  </si>
  <si>
    <t>Q2_Start</t>
  </si>
  <si>
    <t>Repairs &amp; maintenance</t>
  </si>
  <si>
    <t>Reverse premiums</t>
  </si>
  <si>
    <t>Q2_End</t>
  </si>
  <si>
    <t>Other financial costs (not residential)</t>
  </si>
  <si>
    <t>Other property income</t>
  </si>
  <si>
    <t>Q3_Start</t>
  </si>
  <si>
    <t>Professional fees</t>
  </si>
  <si>
    <t>Rent-a-Room rents received</t>
  </si>
  <si>
    <t>Q3_End</t>
  </si>
  <si>
    <t>Cost of services</t>
  </si>
  <si>
    <t>Tax deducted from rent</t>
  </si>
  <si>
    <t>Q4_Start</t>
  </si>
  <si>
    <t>Travel costs</t>
  </si>
  <si>
    <t>Q4_End</t>
  </si>
  <si>
    <t>Other expenses</t>
  </si>
  <si>
    <t>Residential finance costs</t>
  </si>
  <si>
    <t>IncomeThreshold</t>
  </si>
  <si>
    <t>Residential finance costs carried forward</t>
  </si>
  <si>
    <t>Rent-a-Room amount claimed</t>
  </si>
  <si>
    <t>£90,000 income level that defines the simplified-recording easement (equals the VAT registration threshold, but applies to income — rent carries no VAT). Change only if HMRC updates it.</t>
  </si>
  <si>
    <t>Features &amp; Benefits</t>
  </si>
  <si>
    <t>Everything built into this aligned.tax landlord template for Making Tax Digital</t>
  </si>
  <si>
    <t>Feature</t>
  </si>
  <si>
    <t>What it does</t>
  </si>
  <si>
    <t>Benefit</t>
  </si>
  <si>
    <t>SETUP &amp; FLEXIBILITY</t>
  </si>
  <si>
    <t>One workbook per tax year</t>
  </si>
  <si>
    <t>Set the tax-year start year once — every quarter date, deadline, banner and label rolls forward automatically.</t>
  </si>
  <si>
    <t>No manual date editing; reuse the template each year by copying it and changing one cell.</t>
  </si>
  <si>
    <t>Standard or Calendar update periods</t>
  </si>
  <si>
    <t>Switch between Standard (tax-year) periods — 6 Apr–5 Jul / 5 Oct / 5 Jan / 5 Apr — and Calendar (month-end) periods — 30 Jun / 30 Sep / 31 Dec / 31 Mar. All dates relabel automatically.</t>
  </si>
  <si>
    <t>Report on whichever basis suits your accounting year; the filing deadlines stay the same either way.</t>
  </si>
  <si>
    <t>Simplified or Detailed recording</t>
  </si>
  <si>
    <t>Choose totals-only reporting when the UK property business is below £90k turnover, or use the full HMRC category breakdown.</t>
  </si>
  <si>
    <t>File the simplest way you're eligible for.</t>
  </si>
  <si>
    <t>DATA ENTRY</t>
  </si>
  <si>
    <t>A dedicated sheet per property (up to 10)</t>
  </si>
  <si>
    <t>Each property keeps its own transaction ledger and quarterly totals.</t>
  </si>
  <si>
    <t>Clean per-property records that consolidate automatically.</t>
  </si>
  <si>
    <t>Enter full amounts — ownership % auto-applied</t>
  </si>
  <si>
    <t>Set your ownership share once and every figure is scaled to your portion.</t>
  </si>
  <si>
    <t>Correct numbers for jointly-owned property with no manual maths.</t>
  </si>
  <si>
    <t>Built-in HMRC categories</t>
  </si>
  <si>
    <t>Income and expense categories match the fields used for HMRC MTD submissions.</t>
  </si>
  <si>
    <t>Your figures are already structured for filing.</t>
  </si>
  <si>
    <t>Guided dropdowns with validation</t>
  </si>
  <si>
    <t>Pick a Type then a matching Category; mismatches are flagged red.</t>
  </si>
  <si>
    <t>Prevents mis-categorised transactions before they reach a return.</t>
  </si>
  <si>
    <t>Transaction-level ledger</t>
  </si>
  <si>
    <t>Log date, type, category, amount, reference and description per entry.</t>
  </si>
  <si>
    <t>A full audit trail sits behind every reported figure.</t>
  </si>
  <si>
    <t>AUTOMATION</t>
  </si>
  <si>
    <t>Automatic quarterly bucketing</t>
  </si>
  <si>
    <t>Each transaction is assigned to the correct quarter by its date.</t>
  </si>
  <si>
    <t>No sorting, filtering or manual tallying.</t>
  </si>
  <si>
    <t>Cumulative year-to-date totals</t>
  </si>
  <si>
    <t>Builds cumulative YTD totals for each quarterly update.</t>
  </si>
  <si>
    <t>The exact values you file, already calculated.</t>
  </si>
  <si>
    <t>Live portfolio consolidation</t>
  </si>
  <si>
    <t>The Quarterly Summary totals every property by category and quarter.</t>
  </si>
  <si>
    <t>A whole-portfolio view that updates as you type.</t>
  </si>
  <si>
    <t>Finance costs tracked separately</t>
  </si>
  <si>
    <t>Residential finance costs are tracked separately from other expenses.</t>
  </si>
  <si>
    <t>The finance-cost treatment is built into the reporting flow.</t>
  </si>
  <si>
    <t>COMPLIANCE &amp; GUARDRAILS</t>
  </si>
  <si>
    <t>£90k threshold warning</t>
  </si>
  <si>
    <t>Warns automatically if Simplified is selected but UK property business turnover reaches £90,000.</t>
  </si>
  <si>
    <t>Applies the simpler-categorisation threshold to this property business, not combined personal income.</t>
  </si>
  <si>
    <t>Part-ownership banner</t>
  </si>
  <si>
    <t>Flags whenever a property's ownership is set below 100%.</t>
  </si>
  <si>
    <t>Reminds you the reported figures are your share only.</t>
  </si>
  <si>
    <t>Auto-hiding Simplified panel</t>
  </si>
  <si>
    <t>The simplified submission block appears only when the Simplified method is selected.</t>
  </si>
  <si>
    <t>No confusion over which figures to send.</t>
  </si>
  <si>
    <t>MTD-aligned throughout</t>
  </si>
  <si>
    <t>Handles quarterly updates and the Final Declaration end to end.</t>
  </si>
  <si>
    <t>Everything needed for MTD from 6 April 2026.</t>
  </si>
  <si>
    <t>REPORTING &amp; FILING</t>
  </si>
  <si>
    <t>Dashboard KPIs</t>
  </si>
  <si>
    <t>Total income, allowable expenses, net profit and next deadline at a glance.</t>
  </si>
  <si>
    <t>An instant financial snapshot of your portfolio.</t>
  </si>
  <si>
    <t>Deadline tracker with next-due highlight</t>
  </si>
  <si>
    <t>Filing deadlines (7 Aug / Nov / Feb / May) with the next one automatically flagged.</t>
  </si>
  <si>
    <t>Never miss a quarterly update.</t>
  </si>
  <si>
    <t>Per-property full-year breakdown</t>
  </si>
  <si>
    <t>Full category detail for every property in one consolidated view.</t>
  </si>
  <si>
    <t>Easy year-end review for your Final Declaration.</t>
  </si>
  <si>
    <t>Expense Guide sheet</t>
  </si>
  <si>
    <t>A full HMRC category reference with worked include / don't-include examples for every expense category, plus capital and residential finance-cost treatment.</t>
  </si>
  <si>
    <t>Clear examples reduce routine categorisation queries.</t>
  </si>
  <si>
    <t>One-click path to aligned.tax</t>
  </si>
  <si>
    <t>Upload the workbook and Smart Map reads your data and files it to HMRC.</t>
  </si>
  <si>
    <t>From spreadsheet to filed in minutes.</t>
  </si>
  <si>
    <t>ALSO INCLUDED</t>
  </si>
  <si>
    <t>All HMRC income types covered</t>
  </si>
  <si>
    <t>Separate lines for rent, premiums of lease grant, reverse premiums, other property income, Rent-a-Room receipts and tax deducted at source.</t>
  </si>
  <si>
    <t>Niche income is captured correctly, not just standard rent.</t>
  </si>
  <si>
    <t>Capital items logged for CGT</t>
  </si>
  <si>
    <t>Non-allowable capital spend is recorded separately from revenue expenses.</t>
  </si>
  <si>
    <t>Keeps a CGT-ready record of capital spending.</t>
  </si>
  <si>
    <t>Jointly-let property workflow</t>
  </si>
  <si>
    <t>Report your share of rent each quarter, then add your share of expenses at Final Declaration.</t>
  </si>
  <si>
    <t>Makes jointly-let property reporting straightforward.</t>
  </si>
  <si>
    <t>Mileage &amp; finance-cost rules built in</t>
  </si>
  <si>
    <t>Mileage and residential finance-cost rules are built in.</t>
  </si>
  <si>
    <t>Common costs are separated and categorised for you.</t>
  </si>
  <si>
    <t>Works in Excel, Excel Online &amp; Google Sheets</t>
  </si>
  <si>
    <t>No macros or add-ins — open, edit and export the file anywhere.</t>
  </si>
  <si>
    <t>Use whatever tool you have; nothing to install.</t>
  </si>
  <si>
    <t>Free to use</t>
  </si>
  <si>
    <t>Provided free by aligned.tax as a general bookkeeping aid.</t>
  </si>
  <si>
    <t>Professional-grade record-keeping at no cost.</t>
  </si>
  <si>
    <t>aligned.tax</t>
  </si>
  <si>
    <t>Free Landlord Bookkeeping Template for Making Tax Digital</t>
  </si>
  <si>
    <t>Portfolio Template - for landlords with up to 10 properties</t>
  </si>
  <si>
    <t>📌 This template helps you track rental income and expenses in the exact categories HMRC requires for Making Tax Digital. Each expense column maps directly to an HMRC MTD field, so when you upload this spreadsheet to aligned.tax, Smart Map reads your data and files it to HMRC in minutes.</t>
  </si>
  <si>
    <t>Update period type:</t>
  </si>
  <si>
    <t>Tax year (starts April):</t>
  </si>
  <si>
    <t>Tax year:</t>
  </si>
  <si>
    <t>Standard (tax year)</t>
  </si>
  <si>
    <t>ℹ️ One workbook per tax year — change the start year above and every date, deadline, banner and label rolls forward automatically.</t>
  </si>
  <si>
    <t>HMRC offers Standard periods aligned to the tax year and Calendar periods ending at month-end. In the first calendar-quarters year, the period starts on 6 April; continuing calendar users start on 1 April. If unsure, use Standard and check with your accountant. Filing deadlines are unchanged.</t>
  </si>
  <si>
    <t>MTD recording detail:</t>
  </si>
  <si>
    <t>Choose 'Simplified' only if annual turnover for this UK property business is below £90,000. The threshold is tested separately for each business or income source. You then send total income, total expenses and residential finance costs separately.</t>
  </si>
  <si>
    <t>Standard update periods (6 April - 5 April):</t>
  </si>
  <si>
    <t>Update period</t>
  </si>
  <si>
    <t>Deadline</t>
  </si>
  <si>
    <t>Calendar update periods (month-end):</t>
  </si>
  <si>
    <t>How to use this template:</t>
  </si>
  <si>
    <t>1. Choose your update period type above (Standard or Calendar)</t>
  </si>
  <si>
    <t>2. Go to each Property sheet and enter your property name, type, and ownership %</t>
  </si>
  <si>
    <t>3. Record every income and expense transaction as it happens</t>
  </si>
  <si>
    <t>4. Put each amount in the correct HMRC category column - see the Expense Guide sheet if unsure</t>
  </si>
  <si>
    <t>5. The quarterly totals and cumulative figures calculate automatically</t>
  </si>
  <si>
    <t>6. When it's time to file, upload this spreadsheet to aligned.tax - Smart Map handles the rest</t>
  </si>
  <si>
    <t>🤝 Jointly let property — the simple version</t>
  </si>
  <si>
    <t>Each quarter, report only your share of the rent. You can leave expenses out of your quarterly updates entirely.</t>
  </si>
  <si>
    <t>At year end, include your share of the expenses when you complete your Final Declaration.</t>
  </si>
  <si>
    <t>Every joint owner can do this — it doesn't matter how much you earn.</t>
  </si>
  <si>
    <t>💷 UK property business turnover under £90,000 a year?</t>
  </si>
  <si>
    <t>If this UK property business is below £90,000 turnover, you can use simpler categorisation: report total income and total expenses, with residential finance costs kept separate.</t>
  </si>
  <si>
    <t>If this UK property business reaches £90,000 turnover, categorise its records in full. Other self-employment businesses are tested separately.</t>
  </si>
  <si>
    <t>Either way, mortgage interest (residential finance costs) always goes on its own separate line.</t>
  </si>
  <si>
    <t>📤  Ready to file?</t>
  </si>
  <si>
    <t>Upload to aligned.tax  →</t>
  </si>
  <si>
    <t>You can upload the whole workbook, or just one sheet — right-click the sheet tab → Move or Copy → tick ‘Create a copy’ → select ‘(new book)’ → OK, then save that file.</t>
  </si>
  <si>
    <t>Using Excel Online? File → Create a Copy → Download a Copy. Using Google Sheets? File → Download → Microsoft Excel (.xlsx). Then upload that local file to aligned.tax.</t>
  </si>
  <si>
    <t>IMPORTANT: This template is provided free of charge by Aligned (aligned.tax) as a general bookkeeping aid. It does not constitute tax, legal, or financial advice. While we have taken care to align the categories with HMRC's Making Tax Digital requirements, Aligned accepts no liability for any errors, omissions, or inaccuracies in this template, including but not limited to incorrect categorisation of expenses, formula errors, or misalignment with HMRC requirements. It is your sole responsibility to ensure the accuracy and completeness of your records and tax submissions. By downloading and using this template, you accept that all liability for its use rests entirely with you. We strongly recommend consulting a qualified accountant or tax adviser for advice specific to your circumstances.</t>
  </si>
  <si>
    <t>Questions? Email hello@aligned.tax</t>
  </si>
  <si>
    <t>© 2026 Aligned (aligned.tax). All rights reserved.</t>
  </si>
  <si>
    <t>Free to use for your own tax record-keeping. You may not resell, redistribute, or publish this template — in whole or in part — without prior written permission and clear credit to aligned.tax. See aligned.tax for full terms.</t>
  </si>
  <si>
    <t>Property name:</t>
  </si>
  <si>
    <t>Property type:</t>
  </si>
  <si>
    <t>UK Residential</t>
  </si>
  <si>
    <t>Reporting detail:</t>
  </si>
  <si>
    <t>Ownership %:</t>
  </si>
  <si>
    <t>Enter the FULL property amount in each row below — your Ownership % share is applied automatically. Tax year, period type and reporting detail are set on the Welcome &amp; Instructions sheet.</t>
  </si>
  <si>
    <t>Category</t>
  </si>
  <si>
    <t>Q1</t>
  </si>
  <si>
    <t>Q2</t>
  </si>
  <si>
    <t>Q3</t>
  </si>
  <si>
    <t>Q4</t>
  </si>
  <si>
    <t>Full Year</t>
  </si>
  <si>
    <t>Total Income</t>
  </si>
  <si>
    <t>Total Expenses</t>
  </si>
  <si>
    <t>Net taxable profit</t>
  </si>
  <si>
    <t>✏️  ENTER TRANSACTIONS BELOW — pick a Type, then a Category, then the Amount. Hover any column heading for help.</t>
  </si>
  <si>
    <t>📤 File at aligned.tax →</t>
  </si>
  <si>
    <t>Date</t>
  </si>
  <si>
    <t>Transaction ref</t>
  </si>
  <si>
    <t>Type</t>
  </si>
  <si>
    <t>Amount</t>
  </si>
  <si>
    <t>Description</t>
  </si>
  <si>
    <t>Notes</t>
  </si>
  <si>
    <t>Type / category check</t>
  </si>
  <si>
    <t>⛔  Enter transactions in rows 28–526 only — anything below this line is NOT included in your totals.</t>
  </si>
  <si>
    <t>Quarterly Summary — All Properties</t>
  </si>
  <si>
    <t>💷 Total income</t>
  </si>
  <si>
    <t>🧾 Total allowable expenses</t>
  </si>
  <si>
    <t>📈 Net profit</t>
  </si>
  <si>
    <t>📅 Next filing deadline</t>
  </si>
  <si>
    <t>QUARTERLY BREAKDOWN</t>
  </si>
  <si>
    <t>PER-PROPERTY BREAKDOWN (Full Year)</t>
  </si>
  <si>
    <t>INCOME</t>
  </si>
  <si>
    <t>EXPENSES</t>
  </si>
  <si>
    <t>Net Profit</t>
  </si>
  <si>
    <t>CUMULATIVE YEAR-TO-DATE (EXACT FIGURES TO SEND)</t>
  </si>
  <si>
    <t>Each column is cumulative. These are the exact figures to send in your quarterly update.</t>
  </si>
  <si>
    <t>YTD Q1</t>
  </si>
  <si>
    <t>YTD Q2</t>
  </si>
  <si>
    <t>YTD Q3</t>
  </si>
  <si>
    <t>YTD Q4</t>
  </si>
  <si>
    <t>HMRC FILING DEADLINES</t>
  </si>
  <si>
    <t>Quarter</t>
  </si>
  <si>
    <t>Period</t>
  </si>
  <si>
    <t>Status</t>
  </si>
  <si>
    <t>Not filed</t>
  </si>
  <si>
    <t>HMRC Expense Category Guide</t>
  </si>
  <si>
    <t>Use this guide to decide which column to put each expense in</t>
  </si>
  <si>
    <t>HMRC Category</t>
  </si>
  <si>
    <t>Include</t>
  </si>
  <si>
    <t>Don't Include</t>
  </si>
  <si>
    <t>Premises Running Costs</t>
  </si>
  <si>
    <t>- Buildings insurance
- Ground rent you pay
- Utility bills during void periods
- Council tax during void periods
- Security costs</t>
  </si>
  <si>
    <t>- Your own home bills
- Council tax while tenanted (tenant pays)</t>
  </si>
  <si>
    <t>Repairs &amp; Maintenance</t>
  </si>
  <si>
    <t>- Like-for-like repairs
- Repainting and redecoration
- Fixing broken items
- Gardening and grounds maintenance</t>
  </si>
  <si>
    <t>- Improvements (new extension, loft conversion)
- Upgrading (basic kitchen to luxury kitchen)</t>
  </si>
  <si>
    <t>Professional Fees</t>
  </si>
  <si>
    <t>- Letting agent management fees
- Accountant fees
- Legal fees for renewals and disputes
- NRLA membership</t>
  </si>
  <si>
    <t>- Legal fees for buying or selling property
- Fees for first lease</t>
  </si>
  <si>
    <t>Cost of Services</t>
  </si>
  <si>
    <t>- Gas safety certificates
- Electrical safety inspections (EICR)
- Energy Performance Certificates (EPC)
- Inventory costs</t>
  </si>
  <si>
    <t>- Repairs and maintenance
- Letting agent and accountant fees</t>
  </si>
  <si>
    <t>Travel Costs</t>
  </si>
  <si>
    <t>- Mileage to visit the property
- Public transport to visit the property</t>
  </si>
  <si>
    <t>- Commuting to your day job
- Travel during a holiday near the property</t>
  </si>
  <si>
    <t>Other Allowable Expenses</t>
  </si>
  <si>
    <t>- Stationery
- Phone calls to tenants or agents
- Advertising for tenants
- Landlord software subscriptions</t>
  </si>
  <si>
    <t>- Clothing
- Food and entertainment</t>
  </si>
  <si>
    <t>Residential Finance Costs</t>
  </si>
  <si>
    <t>- Mortgage interest
- Loan interest for property purchase or improvement</t>
  </si>
  <si>
    <t>- Loan principal repayments
- Personal loan interest</t>
  </si>
  <si>
    <t>Note:</t>
  </si>
  <si>
    <t>Residential finance costs are not deducted from rental profit in the same way as ordinary expenses. Basic-rate tax relief is calculated separately.</t>
  </si>
  <si>
    <t>Capital / Not Allowable (record-keeping only)</t>
  </si>
  <si>
    <t>- New extension or conversion
- New kitchen (upgrading, not replacement)
- Furniture for first furnishing
- Deposit movements in and out</t>
  </si>
  <si>
    <t>(keep separately — useful for CGT when you sell)</t>
  </si>
  <si>
    <t>Capital costs are not allowable revenue expenses, but may be relevant for Capital Gains Tax later.</t>
  </si>
  <si>
    <t>Tip:</t>
  </si>
  <si>
    <t>Not sure where something goes? Use Other Allowable Expenses and add a clear description.</t>
  </si>
  <si>
    <t>Disclaimer:</t>
  </si>
  <si>
    <t>This guide is for general information only and does not constitute tax advice. aligned.tax accepts no liability for errors or omissions. Consult a qualified accountant for advice specific to your situation.</t>
  </si>
  <si>
    <t>Other Financial Costs (not residential)</t>
  </si>
  <si>
    <t>- Bank charges or finance costs that are not residential property finance costs
- Non-residential financial costs where applicable</t>
  </si>
  <si>
    <t>- Residential mortgage interest
- Residential finance costs carried forward</t>
  </si>
  <si>
    <t>Rent-a-Room Amount Claimed</t>
  </si>
  <si>
    <t>- Rent-a-Room amount claimed under Rent-a-Room relief</t>
  </si>
  <si>
    <t>- Do not include in Total Expenses itemised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</si>
</sst>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
    <numFmt numFmtId="166" formatCode="dd/mm/yyyy"/>
    <numFmt numFmtId="167" formatCode="0&quot;%&quot;"/>
    <numFmt numFmtId="168" formatCode="dd\ mmm\ yyyy"/>
    <numFmt numFmtId="169" formatCode="\£#,##0.00;\(\£#,##0.00\);&quot;-&quot;"/>
  </numFmts>
  <fonts count="63">
    <font>
      <sz val="11"/>
      <color theme="1"/>
      <name val="Calibri"/>
      <family val="2"/>
      <scheme val="minor"/>
    </font>
    <font>
      <b/>
      <sz val="20"/>
      <color rgb="FF0EA5E9"/>
      <name val="Calibri"/>
    </font>
    <font>
      <b/>
      <sz val="16"/>
      <color rgb="FF0F172A"/>
      <name val="Calibri"/>
    </font>
    <font>
      <sz val="12"/>
      <color rgb="FF666666"/>
      <name val="Calibri"/>
    </font>
    <font>
      <i/>
      <sz val="11"/>
      <color rgb="FF666666"/>
      <name val="Calibri"/>
    </font>
    <font>
      <sz val="11"/>
      <color rgb="FF1E293B"/>
      <name val="Calibri"/>
    </font>
    <font>
      <b/>
      <sz val="12"/>
      <color rgb="FF0F172A"/>
      <name val="Calibri"/>
    </font>
    <font>
      <b/>
      <sz val="12"/>
      <name val="Calibri"/>
    </font>
    <font>
      <sz val="10"/>
      <color rgb="FF666666"/>
      <name val="Calibri"/>
    </font>
    <font>
      <b/>
      <sz val="11"/>
      <color rgb="FF0F172A"/>
      <name val="Calibri"/>
    </font>
    <font>
      <b/>
      <sz val="10"/>
      <name val="Calibri"/>
    </font>
    <font>
      <sz val="10"/>
      <name val="Calibri"/>
    </font>
    <font>
      <sz val="10"/>
      <color rgb="FF1E293B"/>
      <name val="Calibri"/>
    </font>
    <font>
      <i/>
      <sz val="9"/>
      <color rgb="FF666666"/>
      <name val="Calibri"/>
    </font>
    <font>
      <b/>
      <sz val="16"/>
      <color rgb="FF0EA5E9"/>
      <name val="Calibri"/>
    </font>
    <font>
      <sz val="11"/>
      <color rgb="FF666666"/>
      <name val="Calibri"/>
    </font>
    <font>
      <b/>
      <sz val="11"/>
      <color rgb="FFFFFFFF"/>
      <name val="Calibri"/>
    </font>
    <font>
      <b/>
      <i/>
      <sz val="9"/>
      <color rgb="FFE65100"/>
      <name val="Calibri"/>
    </font>
    <font>
      <b/>
      <sz val="10"/>
      <color rgb="FF0EA5E9"/>
      <name val="Calibri"/>
    </font>
    <font>
      <b/>
      <sz val="9"/>
      <color rgb="FF666666"/>
      <name val="Calibri"/>
    </font>
    <font>
      <sz val="9"/>
      <color rgb="FF666666"/>
      <name val="Calibri"/>
    </font>
    <font>
      <b/>
      <sz val="11"/>
      <color theme="1"/>
      <name val="Calibri"/>
      <family val="2"/>
      <scheme val="minor"/>
    </font>
    <font>
      <i/>
      <sz val="9"/>
      <color rgb="FF666666"/>
      <name val="Calibri"/>
      <family val="2"/>
      <scheme val="minor"/>
    </font>
    <font>
      <b/>
      <sz val="18"/>
      <color rgb="FF0EA5E9"/>
      <name val="Calibri"/>
      <family val="2"/>
      <scheme val="minor"/>
    </font>
    <font>
      <sz val="11"/>
      <color rgb="FF666666"/>
      <name val="Calibri"/>
      <family val="2"/>
      <scheme val="minor"/>
    </font>
    <font>
      <b/>
      <sz val="10"/>
      <color theme="1"/>
      <name val="Calibri"/>
      <family val="2"/>
      <scheme val="minor"/>
    </font>
    <font>
      <b/>
      <sz val="10"/>
      <color rgb="FF666666"/>
      <name val="Calibri"/>
      <family val="2"/>
      <scheme val="minor"/>
    </font>
    <font>
      <b/>
      <sz val="20"/>
      <color theme="1"/>
      <name val="Calibri"/>
      <family val="2"/>
      <scheme val="minor"/>
    </font>
    <font>
      <b/>
      <sz val="20"/>
      <color rgb="FFE65100"/>
      <name val="Calibri"/>
      <family val="2"/>
      <scheme val="minor"/>
    </font>
    <font>
      <b/>
      <sz val="11"/>
      <color rgb="FF1F4E79"/>
      <name val="Calibri"/>
      <family val="2"/>
      <scheme val="minor"/>
    </font>
    <font>
      <b/>
      <sz val="9"/>
      <color theme="1"/>
      <name val="Calibri"/>
      <family val="2"/>
      <scheme val="minor"/>
    </font>
    <font>
      <sz val="11"/>
      <color rgb="FFE65100"/>
      <name val="Calibri"/>
      <family val="2"/>
      <scheme val="minor"/>
    </font>
    <font>
      <sz val="10"/>
      <color theme="1"/>
      <name val="Calibri"/>
      <family val="2"/>
      <scheme val="minor"/>
    </font>
    <font>
      <b/>
      <sz val="10"/>
      <color rgb="FFE65100"/>
      <name val="Calibri"/>
      <family val="2"/>
      <scheme val="minor"/>
    </font>
    <font>
      <b/>
      <sz val="10"/>
      <color rgb="FF1F4E79"/>
      <name val="Calibri"/>
      <family val="2"/>
      <scheme val="minor"/>
    </font>
    <font>
      <b/>
      <sz val="12"/>
      <color rgb="FFFFFFFF"/>
      <name val="Calibri"/>
      <family val="2"/>
      <scheme val="minor"/>
    </font>
    <font>
      <b/>
      <sz val="10"/>
      <color rgb="FF0EA5E9"/>
      <name val="Calibri"/>
      <family val="2"/>
      <scheme val="minor"/>
    </font>
    <font>
      <u/>
      <sz val="11"/>
      <color theme="10"/>
      <name val="Calibri"/>
      <family val="2"/>
      <scheme val="minor"/>
    </font>
    <font>
      <b/>
      <sz val="12"/>
      <color rgb="FF0F172A"/>
      <name val="Calibri"/>
      <family val="2"/>
      <scheme val="minor"/>
    </font>
    <font>
      <sz val="10"/>
      <color rgb="FF1E293B"/>
      <name val="Calibri"/>
      <family val="2"/>
      <scheme val="minor"/>
    </font>
    <font>
      <b/>
      <u/>
      <sz val="10"/>
      <color rgb="FF0369A1"/>
      <name val="Calibri"/>
      <family val="2"/>
      <scheme val="minor"/>
    </font>
    <font>
      <b/>
      <u/>
      <sz val="11"/>
      <color rgb="FFFFFFFF"/>
      <name val="Calibri"/>
      <family val="2"/>
      <scheme val="minor"/>
    </font>
    <font>
      <i/>
      <sz val="9"/>
      <color rgb="FFB45309"/>
      <name val="Calibri"/>
      <family val="2"/>
      <scheme val="minor"/>
    </font>
    <font>
      <i/>
      <sz val="10"/>
      <color theme="1"/>
      <name val="Calibri"/>
      <family val="2"/>
      <scheme val="minor"/>
    </font>
    <font>
      <b/>
      <sz val="12"/>
      <color rgb="FF0000FF"/>
      <name val="Calibri"/>
    </font>
    <font>
      <sz val="11"/>
      <color rgb="FF000000"/>
      <name val="Calibri"/>
    </font>
    <font>
      <sz val="11"/>
      <color rgb="FF0000FF"/>
      <name val="Calibri"/>
    </font>
    <font>
      <b/>
      <sz val="11"/>
      <color rgb="FF0000FF"/>
      <name val="Calibri"/>
    </font>
    <font>
      <b/>
      <i/>
      <sz val="10"/>
      <color rgb="FFB45309"/>
      <name val="Calibri"/>
    </font>
    <font>
      <b/>
      <sz val="10"/>
      <color rgb="FF475569"/>
      <name val="Calibri"/>
    </font>
    <font>
      <b/>
      <sz val="11"/>
      <color rgb="FFFFFFFF"/>
      <name val="Calibri"/>
      <family val="2"/>
      <scheme val="minor"/>
    </font>
    <font>
      <b/>
      <sz val="11"/>
      <color rgb="FFB91C1C"/>
      <name val="Calibri"/>
      <family val="2"/>
      <scheme val="minor"/>
    </font>
    <font>
      <sz val="11"/>
      <color rgb="FF000000"/>
      <name val="Calibri"/>
      <family val="2"/>
      <scheme val="minor"/>
    </font>
    <font>
      <b/>
      <sz val="11"/>
      <color rgb="FF000000"/>
      <name val="Calibri"/>
      <family val="2"/>
      <scheme val="minor"/>
    </font>
    <font>
      <i/>
      <sz val="11"/>
      <color rgb="FF6B7280"/>
      <name val="Calibri"/>
      <family val="2"/>
      <scheme val="minor"/>
    </font>
    <font>
      <b/>
      <sz val="10"/>
      <color rgb="FF1F4E79"/>
      <name val="Calibri"/>
    </font>
    <font>
      <b/>
      <sz val="11"/>
      <color rgb="FF000000"/>
      <name val="Calibri"/>
    </font>
    <font>
      <b/>
      <i/>
      <sz val="11"/>
      <color rgb="FF1F4E79"/>
      <name val="Calibri"/>
    </font>
    <font>
      <b/>
      <i/>
      <sz val="11"/>
      <color rgb="FF008000"/>
      <name val="Calibri"/>
    </font>
    <font>
      <b/>
      <sz val="11"/>
      <color rgb="FF008000"/>
      <name val="Calibri"/>
      <family val="2"/>
      <scheme val="minor"/>
    </font>
    <font>
      <b/>
      <i/>
      <sz val="9"/>
      <color rgb="FF666666"/>
      <name val="Calibri"/>
    </font>
    <font>
      <i/>
      <sz val="11"/>
      <color rgb="FF6B7280"/>
      <name val="Calibri"/>
    </font>
    <font>
      <b/>
      <sz val="11"/>
      <color rgb="FF1F4E79"/>
      <name val="Calibri"/>
    </font>
  </fonts>
  <fills count="19">
    <fill>
      <patternFill patternType="none"/>
    </fill>
    <fill>
      <patternFill patternType="gray125"/>
    </fill>
    <fill>
      <patternFill patternType="solid">
        <fgColor rgb="FFE0F2FE"/>
      </patternFill>
    </fill>
    <fill>
      <patternFill patternType="solid">
        <fgColor rgb="FFE3F2FD"/>
      </patternFill>
    </fill>
    <fill>
      <patternFill patternType="solid">
        <fgColor rgb="FFFFF3E0"/>
      </patternFill>
    </fill>
    <fill>
      <patternFill patternType="solid">
        <fgColor rgb="FF0EA5E9"/>
      </patternFill>
    </fill>
    <fill>
      <patternFill patternType="solid">
        <fgColor rgb="FFF2F2F2"/>
      </patternFill>
    </fill>
    <fill>
      <patternFill patternType="solid">
        <fgColor rgb="FFE7E6E6"/>
        <bgColor indexed="64"/>
      </patternFill>
    </fill>
    <fill>
      <patternFill patternType="solid">
        <fgColor rgb="FFE3F2FD"/>
        <bgColor indexed="64"/>
      </patternFill>
    </fill>
    <fill>
      <patternFill patternType="solid">
        <fgColor rgb="FFF1F5F9"/>
        <bgColor indexed="64"/>
      </patternFill>
    </fill>
    <fill>
      <patternFill patternType="solid">
        <fgColor rgb="FFFFF8E1"/>
        <bgColor indexed="64"/>
      </patternFill>
    </fill>
    <fill>
      <patternFill patternType="solid">
        <fgColor rgb="FF0EA5E9"/>
        <bgColor indexed="64"/>
      </patternFill>
    </fill>
    <fill>
      <patternFill patternType="solid">
        <fgColor rgb="FFE0F2FE"/>
        <bgColor indexed="64"/>
      </patternFill>
    </fill>
    <fill>
      <patternFill patternType="solid">
        <fgColor rgb="FFFFF7ED"/>
        <bgColor indexed="64"/>
      </patternFill>
    </fill>
    <fill>
      <patternFill patternType="solid">
        <fgColor theme="3" tint="0.79998168889431442"/>
        <bgColor indexed="64"/>
      </patternFill>
    </fill>
    <fill>
      <patternFill patternType="solid">
        <fgColor rgb="FF1F4E79"/>
        <bgColor indexed="64"/>
      </patternFill>
    </fill>
    <fill>
      <patternFill patternType="solid">
        <fgColor rgb="FFDDEBF7"/>
        <bgColor indexed="64"/>
      </patternFill>
    </fill>
    <fill>
      <patternFill patternType="solid">
        <fgColor rgb="FFFFF2CC"/>
        <bgColor indexed="64"/>
      </patternFill>
    </fill>
    <fill>
      <patternFill patternType="solid">
        <fgColor rgb="FFE2E3E5"/>
        <bgColor indexed="64"/>
      </patternFill>
    </fill>
  </fills>
  <borders count="45">
    <border>
      <left/>
      <right/>
      <top/>
      <bottom/>
      <diagonal/>
    </border>
    <border>
      <left style="medium">
        <color rgb="FF0EA5E9"/>
      </left>
      <right style="medium">
        <color rgb="FF0EA5E9"/>
      </right>
      <top style="medium">
        <color rgb="FF0EA5E9"/>
      </top>
      <bottom style="medium">
        <color rgb="FF0EA5E9"/>
      </bottom>
      <diagonal/>
    </border>
    <border>
      <left/>
      <right/>
      <top/>
      <bottom style="thin">
        <color rgb="FFD9D9D9"/>
      </bottom>
      <diagonal/>
    </border>
    <border>
      <left/>
      <right/>
      <top/>
      <bottom style="thick">
        <color rgb="FF0EA5E9"/>
      </bottom>
      <diagonal/>
    </border>
    <border>
      <left/>
      <right/>
      <top style="thick">
        <color rgb="FF0EA5E9"/>
      </top>
      <bottom/>
      <diagonal/>
    </border>
    <border>
      <left/>
      <right/>
      <top style="medium">
        <color rgb="FF0EA5E9"/>
      </top>
      <bottom/>
      <diagonal/>
    </border>
    <border>
      <left/>
      <right/>
      <top/>
      <bottom style="medium">
        <color rgb="FF0EA5E9"/>
      </bottom>
      <diagonal/>
    </border>
    <border>
      <left style="medium">
        <color rgb="FF0EA5E9"/>
      </left>
      <right/>
      <top style="medium">
        <color rgb="FF0EA5E9"/>
      </top>
      <bottom/>
      <diagonal/>
    </border>
    <border>
      <left style="medium">
        <color rgb="FF0EA5E9"/>
      </left>
      <right/>
      <top/>
      <bottom style="medium">
        <color rgb="FF0EA5E9"/>
      </bottom>
      <diagonal/>
    </border>
    <border>
      <left/>
      <right style="medium">
        <color rgb="FF0EA5E9"/>
      </right>
      <top style="medium">
        <color rgb="FF0EA5E9"/>
      </top>
      <bottom/>
      <diagonal/>
    </border>
    <border>
      <left/>
      <right style="medium">
        <color rgb="FF0EA5E9"/>
      </right>
      <top/>
      <bottom style="medium">
        <color rgb="FF0EA5E9"/>
      </bottom>
      <diagonal/>
    </border>
    <border>
      <left style="medium">
        <color rgb="FF0EA5E9"/>
      </left>
      <right/>
      <top/>
      <bottom/>
      <diagonal/>
    </border>
    <border>
      <left/>
      <right style="medium">
        <color rgb="FF0EA5E9"/>
      </right>
      <top/>
      <bottom/>
      <diagonal/>
    </border>
    <border>
      <left/>
      <right/>
      <top style="medium">
        <color rgb="FF0EA5E9"/>
      </top>
      <bottom style="thin">
        <color rgb="FFD9D9D9"/>
      </bottom>
      <diagonal/>
    </border>
    <border>
      <left style="medium">
        <color rgb="FF0EA5E9"/>
      </left>
      <right/>
      <top style="medium">
        <color rgb="FF0EA5E9"/>
      </top>
      <bottom style="thin">
        <color rgb="FFD9D9D9"/>
      </bottom>
      <diagonal/>
    </border>
    <border>
      <left style="medium">
        <color rgb="FF0EA5E9"/>
      </left>
      <right/>
      <top/>
      <bottom style="thick">
        <color rgb="FF0EA5E9"/>
      </bottom>
      <diagonal/>
    </border>
    <border>
      <left style="medium">
        <color theme="9"/>
      </left>
      <right/>
      <top style="medium">
        <color theme="9"/>
      </top>
      <bottom style="medium">
        <color theme="9"/>
      </bottom>
      <diagonal/>
    </border>
    <border>
      <left/>
      <right/>
      <top style="medium">
        <color theme="9"/>
      </top>
      <bottom style="medium">
        <color theme="9"/>
      </bottom>
      <diagonal/>
    </border>
    <border>
      <left/>
      <right style="medium">
        <color theme="9"/>
      </right>
      <top style="medium">
        <color theme="9"/>
      </top>
      <bottom style="medium">
        <color theme="9"/>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top/>
      <bottom style="thin">
        <color rgb="FFD9D9D9"/>
      </bottom>
      <diagonal/>
    </border>
    <border>
      <left/>
      <right style="medium">
        <color theme="8"/>
      </right>
      <top/>
      <bottom style="thin">
        <color rgb="FFD9D9D9"/>
      </bottom>
      <diagonal/>
    </border>
    <border>
      <left style="medium">
        <color theme="8"/>
      </left>
      <right/>
      <top/>
      <bottom style="medium">
        <color theme="8"/>
      </bottom>
      <diagonal/>
    </border>
    <border>
      <left/>
      <right style="medium">
        <color theme="8"/>
      </right>
      <top/>
      <bottom style="medium">
        <color theme="8"/>
      </bottom>
      <diagonal/>
    </border>
    <border>
      <left/>
      <right/>
      <top style="medium">
        <color theme="8"/>
      </top>
      <bottom/>
      <diagonal/>
    </border>
    <border>
      <left/>
      <right/>
      <top/>
      <bottom style="medium">
        <color theme="8"/>
      </bottom>
      <diagonal/>
    </border>
    <border>
      <left/>
      <right/>
      <top style="thin">
        <color rgb="FF9CA3AF"/>
      </top>
      <bottom/>
      <diagonal/>
    </border>
    <border>
      <left/>
      <right/>
      <top/>
      <bottom style="thin">
        <color auto="1"/>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style="thin">
        <color rgb="FFBFBFBF"/>
      </left>
      <right/>
      <top/>
      <bottom/>
      <diagonal/>
    </border>
    <border>
      <left/>
      <right/>
      <top style="thin">
        <color rgb="FF9CA3AF"/>
      </top>
      <bottom style="double">
        <color rgb="FF9CA3AF"/>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rgb="FF0EA5E9"/>
      </left>
      <right/>
      <top/>
      <bottom style="medium">
        <color theme="8"/>
      </bottom>
      <diagonal/>
    </border>
    <border>
      <left style="medium">
        <color rgb="FF0EA5E9"/>
      </left>
      <right style="medium">
        <color theme="8"/>
      </right>
      <top/>
      <bottom style="medium">
        <color theme="8"/>
      </bottom>
      <diagonal/>
    </border>
    <border>
      <left/>
      <right style="medium">
        <color rgb="FF0EA5E9"/>
      </right>
      <top style="thick">
        <color rgb="FF0EA5E9"/>
      </top>
      <bottom/>
      <diagonal/>
    </border>
    <border>
      <left/>
      <right/>
      <top style="thin">
        <color rgb="FFD9D9D9"/>
      </top>
      <bottom/>
      <diagonal/>
    </border>
    <border>
      <left/>
      <right style="medium">
        <color rgb="FF0EA5E9"/>
      </right>
      <top style="thin">
        <color rgb="FFD9D9D9"/>
      </top>
      <bottom/>
      <diagonal/>
    </border>
    <border>
      <left/>
      <right style="thin">
        <color theme="8"/>
      </right>
      <top style="medium">
        <color rgb="FF0EA5E9"/>
      </top>
      <bottom/>
      <diagonal/>
    </border>
  </borders>
  <cellStyleXfs count="2">
    <xf numFmtId="0" fontId="0" fillId="0" borderId="0"/>
    <xf numFmtId="0" fontId="37" fillId="0" borderId="0" applyNumberFormat="0" applyFill="0" applyBorder="0" applyAlignment="0" applyProtection="0"/>
  </cellStyleXfs>
  <cellXfs count="198">
    <xf numFmtId="0" fontId="0" fillId="0" borderId="0" xfId="0"/>
    <xf numFmtId="0" fontId="6" fillId="0" borderId="0" xfId="0" applyFont="1"/>
    <xf numFmtId="0" fontId="7" fillId="2" borderId="1" xfId="0" applyFont="1" applyFill="1" applyBorder="1" applyProtection="1">
      <protection locked="0"/>
    </xf>
    <xf numFmtId="0" fontId="9" fillId="0" borderId="0" xfId="0" applyFont="1"/>
    <xf numFmtId="0" fontId="8" fillId="0" borderId="0" xfId="0" applyFont="1"/>
    <xf numFmtId="0" fontId="0" fillId="0" borderId="0" xfId="0" applyProtection="1">
      <protection locked="0"/>
    </xf>
    <xf numFmtId="0" fontId="16" fillId="5" borderId="0" xfId="0" applyFont="1" applyFill="1" applyAlignment="1">
      <alignment horizontal="center"/>
    </xf>
    <xf numFmtId="0" fontId="10" fillId="0" borderId="2" xfId="0" applyFont="1" applyBorder="1" applyAlignment="1">
      <alignment vertical="top" wrapText="1"/>
    </xf>
    <xf numFmtId="0" fontId="11" fillId="0" borderId="2" xfId="0" applyFont="1" applyBorder="1" applyAlignment="1">
      <alignment vertical="top" wrapText="1"/>
    </xf>
    <xf numFmtId="0" fontId="10" fillId="6" borderId="2" xfId="0" applyFont="1" applyFill="1" applyBorder="1" applyAlignment="1">
      <alignment vertical="top" wrapText="1"/>
    </xf>
    <xf numFmtId="0" fontId="11" fillId="6" borderId="2" xfId="0" applyFont="1" applyFill="1" applyBorder="1" applyAlignment="1">
      <alignment vertical="top" wrapText="1"/>
    </xf>
    <xf numFmtId="0" fontId="17" fillId="0" borderId="0" xfId="0" applyFont="1"/>
    <xf numFmtId="0" fontId="18" fillId="0" borderId="0" xfId="0" applyFont="1"/>
    <xf numFmtId="0" fontId="19" fillId="0" borderId="0" xfId="0" applyFont="1"/>
    <xf numFmtId="0" fontId="23" fillId="0" borderId="0" xfId="0" applyFont="1"/>
    <xf numFmtId="0" fontId="24" fillId="0" borderId="0" xfId="0" applyFont="1"/>
    <xf numFmtId="0" fontId="0" fillId="7" borderId="0" xfId="0" applyFill="1"/>
    <xf numFmtId="0" fontId="31" fillId="0" borderId="0" xfId="0" applyFont="1"/>
    <xf numFmtId="0" fontId="0" fillId="0" borderId="3" xfId="0" applyBorder="1"/>
    <xf numFmtId="0" fontId="34" fillId="7" borderId="0" xfId="0" applyFont="1" applyFill="1"/>
    <xf numFmtId="0" fontId="0" fillId="0" borderId="0" xfId="0" applyFill="1"/>
    <xf numFmtId="0" fontId="0" fillId="0" borderId="0" xfId="0" applyBorder="1"/>
    <xf numFmtId="0" fontId="0" fillId="7" borderId="5" xfId="0" applyFill="1" applyBorder="1"/>
    <xf numFmtId="0" fontId="29" fillId="7" borderId="7" xfId="0" applyFont="1" applyFill="1" applyBorder="1"/>
    <xf numFmtId="0" fontId="0" fillId="7" borderId="9" xfId="0" applyFill="1" applyBorder="1"/>
    <xf numFmtId="0" fontId="25" fillId="10" borderId="0" xfId="0" applyFont="1" applyFill="1" applyBorder="1"/>
    <xf numFmtId="0" fontId="32" fillId="0" borderId="0" xfId="0" applyFont="1" applyBorder="1"/>
    <xf numFmtId="0" fontId="32" fillId="0" borderId="6" xfId="0" applyFont="1" applyBorder="1"/>
    <xf numFmtId="0" fontId="25" fillId="10" borderId="11" xfId="0" applyFont="1" applyFill="1" applyBorder="1"/>
    <xf numFmtId="0" fontId="32" fillId="0" borderId="11" xfId="0" applyFont="1" applyBorder="1"/>
    <xf numFmtId="0" fontId="32" fillId="0" borderId="8" xfId="0" applyFont="1" applyBorder="1"/>
    <xf numFmtId="0" fontId="25" fillId="10" borderId="12" xfId="0" applyFont="1" applyFill="1" applyBorder="1"/>
    <xf numFmtId="0" fontId="26" fillId="0" borderId="0" xfId="0" applyFont="1" applyBorder="1"/>
    <xf numFmtId="0" fontId="32" fillId="0" borderId="12" xfId="0" applyFont="1" applyBorder="1" applyAlignment="1" applyProtection="1">
      <alignment horizontal="center"/>
      <protection locked="0"/>
    </xf>
    <xf numFmtId="0" fontId="32" fillId="0" borderId="10" xfId="0" applyFont="1" applyBorder="1" applyAlignment="1" applyProtection="1">
      <alignment horizontal="center"/>
      <protection locked="0"/>
    </xf>
    <xf numFmtId="0" fontId="41" fillId="11" borderId="0" xfId="1" applyFont="1" applyFill="1" applyAlignment="1">
      <alignment horizontal="right"/>
    </xf>
    <xf numFmtId="0" fontId="36" fillId="12" borderId="13" xfId="0" applyFont="1" applyFill="1" applyBorder="1" applyAlignment="1">
      <alignment horizontal="center" vertical="center"/>
    </xf>
    <xf numFmtId="0" fontId="36" fillId="12" borderId="14" xfId="0" applyFont="1" applyFill="1" applyBorder="1" applyAlignment="1">
      <alignment horizontal="center" vertical="center"/>
    </xf>
    <xf numFmtId="166" fontId="0" fillId="0" borderId="11" xfId="0" applyNumberFormat="1" applyFill="1" applyBorder="1" applyAlignment="1" applyProtection="1">
      <alignment horizontal="center" vertical="center"/>
      <protection locked="0"/>
    </xf>
    <xf numFmtId="0" fontId="0" fillId="0" borderId="0" xfId="0" applyFill="1" applyBorder="1" applyAlignment="1" applyProtection="1">
      <alignment horizontal="left" wrapText="1"/>
      <protection locked="0"/>
    </xf>
    <xf numFmtId="164" fontId="0" fillId="0" borderId="0" xfId="0" applyNumberFormat="1" applyFill="1" applyBorder="1" applyAlignment="1" applyProtection="1">
      <alignment horizontal="right"/>
      <protection locked="0"/>
    </xf>
    <xf numFmtId="166" fontId="0" fillId="0" borderId="11" xfId="0" applyNumberFormat="1" applyFill="1" applyBorder="1" applyAlignment="1" applyProtection="1">
      <alignment horizontal="center"/>
      <protection locked="0"/>
    </xf>
    <xf numFmtId="166" fontId="0" fillId="0" borderId="15" xfId="0" applyNumberFormat="1" applyFill="1" applyBorder="1" applyAlignment="1" applyProtection="1">
      <alignment horizontal="center"/>
      <protection locked="0"/>
    </xf>
    <xf numFmtId="0" fontId="0" fillId="0" borderId="3" xfId="0" applyFill="1" applyBorder="1" applyAlignment="1" applyProtection="1">
      <alignment horizontal="left" wrapText="1"/>
      <protection locked="0"/>
    </xf>
    <xf numFmtId="164" fontId="0" fillId="0" borderId="3" xfId="0" applyNumberFormat="1" applyFill="1" applyBorder="1" applyAlignment="1" applyProtection="1">
      <alignment horizontal="right"/>
      <protection locked="0"/>
    </xf>
    <xf numFmtId="0" fontId="6" fillId="0" borderId="0" xfId="0" applyFont="1" applyAlignment="1">
      <alignment horizontal="right"/>
    </xf>
    <xf numFmtId="0" fontId="6" fillId="0" borderId="0" xfId="0" applyFont="1" applyAlignment="1">
      <alignment horizontal="left"/>
    </xf>
    <xf numFmtId="0" fontId="6" fillId="9" borderId="0" xfId="0" applyFont="1" applyFill="1" applyAlignment="1">
      <alignment horizontal="center"/>
    </xf>
    <xf numFmtId="0" fontId="13" fillId="0" borderId="0" xfId="0" applyFont="1" applyAlignment="1">
      <alignment horizontal="left"/>
    </xf>
    <xf numFmtId="1" fontId="44" fillId="12" borderId="1" xfId="0" applyNumberFormat="1" applyFont="1" applyFill="1" applyBorder="1" applyAlignment="1" applyProtection="1">
      <alignment horizontal="center"/>
      <protection locked="0"/>
    </xf>
    <xf numFmtId="168" fontId="0" fillId="0" borderId="0" xfId="0" applyNumberFormat="1"/>
    <xf numFmtId="0" fontId="33" fillId="0" borderId="0" xfId="0" applyNumberFormat="1" applyFont="1" applyBorder="1"/>
    <xf numFmtId="0" fontId="33" fillId="0" borderId="6" xfId="0" applyNumberFormat="1" applyFont="1" applyBorder="1"/>
    <xf numFmtId="0" fontId="45" fillId="0" borderId="0" xfId="0" applyFont="1"/>
    <xf numFmtId="165" fontId="46" fillId="0" borderId="0" xfId="0" applyNumberFormat="1" applyFont="1" applyProtection="1">
      <protection locked="0"/>
    </xf>
    <xf numFmtId="0" fontId="22" fillId="0" borderId="0" xfId="0" applyFont="1"/>
    <xf numFmtId="0" fontId="47" fillId="12" borderId="0" xfId="0" applyFont="1" applyFill="1" applyProtection="1">
      <protection locked="0"/>
    </xf>
    <xf numFmtId="0" fontId="13" fillId="0" borderId="0" xfId="0" applyFont="1"/>
    <xf numFmtId="0" fontId="9" fillId="0" borderId="19" xfId="0" applyFont="1" applyBorder="1"/>
    <xf numFmtId="0" fontId="0" fillId="0" borderId="20" xfId="0" applyBorder="1"/>
    <xf numFmtId="0" fontId="11" fillId="0" borderId="23" xfId="0" applyFont="1" applyBorder="1"/>
    <xf numFmtId="0" fontId="11" fillId="0" borderId="24" xfId="0" applyFont="1" applyBorder="1"/>
    <xf numFmtId="0" fontId="0" fillId="0" borderId="25" xfId="0" applyBorder="1"/>
    <xf numFmtId="0" fontId="0" fillId="0" borderId="26" xfId="0" applyBorder="1"/>
    <xf numFmtId="0" fontId="10" fillId="3" borderId="25" xfId="0" applyFont="1" applyFill="1" applyBorder="1"/>
    <xf numFmtId="0" fontId="10" fillId="3" borderId="26" xfId="0" applyFont="1" applyFill="1" applyBorder="1"/>
    <xf numFmtId="0" fontId="6" fillId="0" borderId="19" xfId="0" applyFont="1" applyBorder="1"/>
    <xf numFmtId="0" fontId="0" fillId="0" borderId="27" xfId="0" applyBorder="1"/>
    <xf numFmtId="0" fontId="12" fillId="0" borderId="21" xfId="0" applyFont="1" applyBorder="1"/>
    <xf numFmtId="0" fontId="0" fillId="0" borderId="22" xfId="0" applyBorder="1"/>
    <xf numFmtId="0" fontId="6" fillId="0" borderId="21" xfId="0" applyFont="1" applyBorder="1"/>
    <xf numFmtId="0" fontId="12" fillId="0" borderId="25" xfId="0" applyFont="1" applyBorder="1"/>
    <xf numFmtId="0" fontId="0" fillId="0" borderId="28" xfId="0" applyBorder="1"/>
    <xf numFmtId="0" fontId="21" fillId="0" borderId="0" xfId="0" applyFont="1"/>
    <xf numFmtId="0" fontId="49" fillId="0" borderId="0" xfId="0" applyFont="1"/>
    <xf numFmtId="49" fontId="45" fillId="0" borderId="0" xfId="0" applyNumberFormat="1" applyFont="1" applyFill="1" applyBorder="1" applyAlignment="1" applyProtection="1">
      <alignment horizontal="center"/>
      <protection locked="0"/>
    </xf>
    <xf numFmtId="0" fontId="45" fillId="0" borderId="0" xfId="0" applyFont="1" applyFill="1" applyBorder="1" applyAlignment="1" applyProtection="1">
      <alignment horizontal="center" vertical="center" wrapText="1"/>
      <protection locked="0"/>
    </xf>
    <xf numFmtId="0" fontId="45" fillId="0" borderId="0" xfId="0" applyFont="1" applyFill="1" applyBorder="1" applyAlignment="1" applyProtection="1">
      <alignment horizontal="center" wrapText="1"/>
      <protection locked="0"/>
    </xf>
    <xf numFmtId="49" fontId="45" fillId="0" borderId="3" xfId="0" applyNumberFormat="1" applyFont="1" applyFill="1" applyBorder="1" applyAlignment="1" applyProtection="1">
      <alignment horizontal="center"/>
      <protection locked="0"/>
    </xf>
    <xf numFmtId="0" fontId="45" fillId="0" borderId="3" xfId="0" applyFont="1" applyFill="1" applyBorder="1" applyAlignment="1" applyProtection="1">
      <alignment horizontal="center" wrapText="1"/>
      <protection locked="0"/>
    </xf>
    <xf numFmtId="0" fontId="45" fillId="0" borderId="0" xfId="0" applyFont="1" applyFill="1" applyAlignment="1" applyProtection="1">
      <alignment horizontal="left"/>
      <protection locked="0"/>
    </xf>
    <xf numFmtId="0" fontId="0" fillId="11" borderId="4" xfId="0" applyFill="1" applyBorder="1" applyAlignment="1"/>
    <xf numFmtId="0" fontId="0" fillId="11" borderId="0" xfId="0" applyFill="1" applyAlignment="1"/>
    <xf numFmtId="0" fontId="50" fillId="11" borderId="4" xfId="0" applyFont="1" applyFill="1" applyBorder="1" applyAlignment="1">
      <alignment vertical="top"/>
    </xf>
    <xf numFmtId="0" fontId="35" fillId="11" borderId="4" xfId="0" applyFont="1" applyFill="1" applyBorder="1" applyAlignment="1">
      <alignment vertical="top" wrapText="1"/>
    </xf>
    <xf numFmtId="0" fontId="51" fillId="0" borderId="0" xfId="0" applyFont="1"/>
    <xf numFmtId="0" fontId="11" fillId="0" borderId="25" xfId="0" applyFont="1" applyBorder="1"/>
    <xf numFmtId="0" fontId="11" fillId="0" borderId="26" xfId="0" applyFont="1" applyBorder="1"/>
    <xf numFmtId="0" fontId="4" fillId="0" borderId="0" xfId="0" applyFont="1" applyAlignment="1" applyProtection="1">
      <protection locked="0"/>
    </xf>
    <xf numFmtId="0" fontId="50" fillId="15" borderId="0" xfId="0" applyFont="1" applyFill="1"/>
    <xf numFmtId="0" fontId="21" fillId="16" borderId="0" xfId="0" applyFont="1" applyFill="1"/>
    <xf numFmtId="0" fontId="21" fillId="0" borderId="30" xfId="0" applyFont="1" applyBorder="1"/>
    <xf numFmtId="0" fontId="21" fillId="0" borderId="29" xfId="0" applyFont="1" applyBorder="1"/>
    <xf numFmtId="0" fontId="54" fillId="0" borderId="0" xfId="0" applyFont="1"/>
    <xf numFmtId="0" fontId="55" fillId="0" borderId="0" xfId="0" applyFont="1" applyAlignment="1">
      <alignment horizontal="right"/>
    </xf>
    <xf numFmtId="0" fontId="56" fillId="17" borderId="31" xfId="0" applyFont="1" applyFill="1" applyBorder="1" applyAlignment="1" applyProtection="1">
      <protection locked="0"/>
    </xf>
    <xf numFmtId="0" fontId="53" fillId="17" borderId="32" xfId="0" applyFont="1" applyFill="1" applyBorder="1" applyProtection="1">
      <protection locked="0"/>
    </xf>
    <xf numFmtId="0" fontId="57" fillId="0" borderId="0" xfId="0" applyFont="1" applyAlignment="1" applyProtection="1">
      <alignment horizontal="right"/>
      <protection locked="0"/>
    </xf>
    <xf numFmtId="0" fontId="29" fillId="0" borderId="0" xfId="0" applyFont="1" applyAlignment="1">
      <alignment horizontal="right"/>
    </xf>
    <xf numFmtId="0" fontId="53" fillId="0" borderId="29" xfId="0" applyFont="1" applyFill="1" applyBorder="1" applyAlignment="1">
      <alignment horizontal="left"/>
    </xf>
    <xf numFmtId="0" fontId="52" fillId="0" borderId="0" xfId="0" applyFont="1" applyFill="1" applyBorder="1" applyAlignment="1">
      <alignment horizontal="left"/>
    </xf>
    <xf numFmtId="0" fontId="54" fillId="0" borderId="0" xfId="0" applyFont="1" applyFill="1" applyBorder="1" applyAlignment="1">
      <alignment horizontal="left"/>
    </xf>
    <xf numFmtId="0" fontId="30" fillId="8" borderId="0" xfId="0" applyFont="1" applyFill="1" applyBorder="1"/>
    <xf numFmtId="0" fontId="30" fillId="8" borderId="0" xfId="0" applyFont="1" applyFill="1" applyBorder="1" applyAlignment="1">
      <alignment horizontal="center"/>
    </xf>
    <xf numFmtId="0" fontId="53" fillId="0" borderId="35" xfId="0" applyFont="1" applyFill="1" applyBorder="1" applyAlignment="1">
      <alignment horizontal="left"/>
    </xf>
    <xf numFmtId="0" fontId="16" fillId="11" borderId="36" xfId="0" applyFont="1" applyFill="1" applyBorder="1" applyAlignment="1">
      <alignment horizontal="center" vertical="top" wrapText="1"/>
    </xf>
    <xf numFmtId="0" fontId="16" fillId="11" borderId="37" xfId="0" applyFont="1" applyFill="1" applyBorder="1" applyAlignment="1">
      <alignment horizontal="center" vertical="top" wrapText="1"/>
    </xf>
    <xf numFmtId="0" fontId="16" fillId="11" borderId="38" xfId="0" applyFont="1" applyFill="1" applyBorder="1" applyAlignment="1">
      <alignment horizontal="center" vertical="top" wrapText="1"/>
    </xf>
    <xf numFmtId="0" fontId="28" fillId="14" borderId="40" xfId="0" applyNumberFormat="1" applyFont="1" applyFill="1" applyBorder="1" applyAlignment="1">
      <alignment horizontal="center"/>
    </xf>
    <xf numFmtId="0" fontId="55" fillId="0" borderId="0" xfId="0" applyFont="1" applyAlignment="1">
      <alignment horizontal="right" vertical="center"/>
    </xf>
    <xf numFmtId="167" fontId="53" fillId="17" borderId="33" xfId="0" applyNumberFormat="1" applyFont="1" applyFill="1" applyBorder="1" applyAlignment="1" applyProtection="1">
      <alignment horizontal="left" vertical="center"/>
      <protection locked="0"/>
    </xf>
    <xf numFmtId="0" fontId="41" fillId="11" borderId="0" xfId="1" applyFont="1" applyFill="1" applyAlignment="1">
      <alignment horizontal="right" vertical="top"/>
    </xf>
    <xf numFmtId="169" fontId="27" fillId="14" borderId="25" xfId="0" applyNumberFormat="1" applyFont="1" applyFill="1" applyBorder="1" applyAlignment="1">
      <alignment horizontal="center"/>
    </xf>
    <xf numFmtId="169" fontId="27" fillId="14" borderId="39" xfId="0" applyNumberFormat="1" applyFont="1" applyFill="1" applyBorder="1" applyAlignment="1">
      <alignment horizontal="center"/>
    </xf>
    <xf numFmtId="169" fontId="0" fillId="0" borderId="0" xfId="0" applyNumberFormat="1"/>
    <xf numFmtId="169" fontId="21" fillId="0" borderId="29" xfId="0" applyNumberFormat="1" applyFont="1" applyBorder="1"/>
    <xf numFmtId="169" fontId="21" fillId="16" borderId="0" xfId="0" applyNumberFormat="1" applyFont="1" applyFill="1"/>
    <xf numFmtId="169" fontId="54" fillId="0" borderId="0" xfId="0" applyNumberFormat="1" applyFont="1"/>
    <xf numFmtId="0" fontId="1" fillId="0" borderId="0" xfId="0" applyFont="1" applyAlignment="1">
      <alignment vertical="top"/>
    </xf>
    <xf numFmtId="0" fontId="45" fillId="0" borderId="0" xfId="0" applyFont="1" applyAlignment="1">
      <alignment vertical="top"/>
    </xf>
    <xf numFmtId="0" fontId="45" fillId="0" borderId="0" xfId="0" applyFont="1" applyAlignment="1">
      <alignment vertical="top" wrapText="1"/>
    </xf>
    <xf numFmtId="0" fontId="61" fillId="0" borderId="0" xfId="0" applyFont="1" applyAlignment="1">
      <alignment vertical="top"/>
    </xf>
    <xf numFmtId="0" fontId="16" fillId="15" borderId="0" xfId="0" applyFont="1" applyFill="1" applyAlignment="1">
      <alignment vertical="top"/>
    </xf>
    <xf numFmtId="0" fontId="16" fillId="15" borderId="0" xfId="0" applyFont="1" applyFill="1" applyAlignment="1">
      <alignment vertical="top" wrapText="1"/>
    </xf>
    <xf numFmtId="0" fontId="62" fillId="16" borderId="0" xfId="0" applyFont="1" applyFill="1" applyAlignment="1">
      <alignment vertical="top" wrapText="1"/>
    </xf>
    <xf numFmtId="0" fontId="45" fillId="16" borderId="0" xfId="0" applyFont="1" applyFill="1" applyAlignment="1">
      <alignment vertical="top" wrapText="1"/>
    </xf>
    <xf numFmtId="0" fontId="56" fillId="0" borderId="0" xfId="0" applyFont="1" applyAlignment="1">
      <alignment vertical="top" wrapText="1"/>
    </xf>
    <xf numFmtId="169" fontId="0" fillId="0" borderId="0" xfId="0" applyNumberFormat="1" applyFill="1" applyBorder="1" applyAlignment="1">
      <alignment horizontal="right"/>
    </xf>
    <xf numFmtId="169" fontId="21" fillId="0" borderId="29" xfId="0" applyNumberFormat="1" applyFont="1" applyFill="1" applyBorder="1" applyAlignment="1">
      <alignment horizontal="right"/>
    </xf>
    <xf numFmtId="169" fontId="21" fillId="0" borderId="35" xfId="0" applyNumberFormat="1" applyFont="1" applyFill="1" applyBorder="1" applyAlignment="1">
      <alignment horizontal="right"/>
    </xf>
    <xf numFmtId="169" fontId="54" fillId="0" borderId="0" xfId="0" applyNumberFormat="1" applyFont="1" applyFill="1" applyBorder="1" applyAlignment="1">
      <alignment horizontal="right"/>
    </xf>
    <xf numFmtId="169" fontId="0" fillId="0" borderId="3" xfId="0" applyNumberFormat="1" applyBorder="1"/>
    <xf numFmtId="0" fontId="0" fillId="0" borderId="0" xfId="0" applyAlignment="1">
      <alignment wrapText="1"/>
    </xf>
    <xf numFmtId="0" fontId="0" fillId="18" borderId="0" xfId="0" applyFill="1" applyAlignment="1">
      <alignment wrapText="1"/>
    </xf>
    <xf numFmtId="0" fontId="21" fillId="18" borderId="0" xfId="0" applyFont="1" applyFill="1" applyAlignment="1">
      <alignment wrapText="1"/>
    </xf>
    <xf numFmtId="0" fontId="21" fillId="0" borderId="0" xfId="0" applyFont="1" applyAlignment="1">
      <alignment wrapText="1"/>
    </xf>
    <xf numFmtId="0" fontId="37" fillId="11" borderId="0" xfId="1" applyFill="1" applyAlignment="1">
      <alignment horizontal="right"/>
    </xf>
    <xf numFmtId="0" fontId="11" fillId="6" borderId="2" xfId="0" quotePrefix="1" applyFont="1" applyFill="1" applyBorder="1" applyAlignment="1">
      <alignment vertical="top" wrapText="1"/>
    </xf>
    <xf numFmtId="49" fontId="11" fillId="0" borderId="2" xfId="0" quotePrefix="1" applyNumberFormat="1" applyFont="1" applyBorder="1" applyAlignment="1">
      <alignment vertical="top" wrapText="1"/>
    </xf>
    <xf numFmtId="49" fontId="0" fillId="18" borderId="0" xfId="0" quotePrefix="1" applyNumberFormat="1" applyFill="1" applyAlignment="1">
      <alignment wrapText="1"/>
    </xf>
    <xf numFmtId="49" fontId="0" fillId="0" borderId="0" xfId="0" quotePrefix="1" applyNumberFormat="1" applyAlignment="1">
      <alignment wrapText="1"/>
    </xf>
    <xf numFmtId="0" fontId="50" fillId="11" borderId="41" xfId="0" applyFont="1" applyFill="1" applyBorder="1"/>
    <xf numFmtId="0" fontId="45" fillId="0" borderId="42" xfId="0" applyFont="1" applyFill="1" applyBorder="1" applyAlignment="1" applyProtection="1">
      <alignment horizontal="left"/>
      <protection locked="0"/>
    </xf>
    <xf numFmtId="0" fontId="45" fillId="0" borderId="0" xfId="0" applyFont="1" applyFill="1" applyBorder="1" applyAlignment="1" applyProtection="1">
      <alignment horizontal="left"/>
      <protection locked="0"/>
    </xf>
    <xf numFmtId="0" fontId="36" fillId="12" borderId="5" xfId="0" applyFont="1" applyFill="1" applyBorder="1" applyAlignment="1">
      <alignment horizontal="center" vertical="center"/>
    </xf>
    <xf numFmtId="0" fontId="36" fillId="12" borderId="9" xfId="0" applyFont="1" applyFill="1" applyBorder="1" applyAlignment="1">
      <alignment horizontal="center"/>
    </xf>
    <xf numFmtId="0" fontId="32" fillId="9" borderId="43" xfId="0" applyFont="1" applyFill="1" applyBorder="1" applyAlignment="1">
      <alignment horizontal="center"/>
    </xf>
    <xf numFmtId="0" fontId="32" fillId="0" borderId="12" xfId="0" applyFont="1" applyFill="1" applyBorder="1" applyAlignment="1">
      <alignment horizontal="center"/>
    </xf>
    <xf numFmtId="0" fontId="32" fillId="9" borderId="12" xfId="0" applyFont="1" applyFill="1" applyBorder="1" applyAlignment="1">
      <alignment horizontal="center"/>
    </xf>
    <xf numFmtId="0" fontId="36" fillId="12" borderId="44" xfId="0" applyFont="1" applyFill="1" applyBorder="1" applyAlignment="1">
      <alignment horizontal="center" vertical="center"/>
    </xf>
    <xf numFmtId="0" fontId="8" fillId="0" borderId="0" xfId="0" applyFont="1" applyAlignment="1" applyProtection="1">
      <alignment wrapText="1"/>
      <protection locked="0"/>
    </xf>
    <xf numFmtId="0" fontId="8" fillId="0" borderId="0" xfId="0" applyFont="1" applyAlignment="1">
      <alignment wrapText="1"/>
    </xf>
    <xf numFmtId="0" fontId="58" fillId="0" borderId="0" xfId="0" applyFont="1" applyAlignment="1" applyProtection="1">
      <protection locked="0"/>
    </xf>
    <xf numFmtId="0" fontId="59" fillId="0" borderId="0" xfId="0" applyFont="1" applyAlignment="1"/>
    <xf numFmtId="0" fontId="48" fillId="0" borderId="34" xfId="0" applyFont="1" applyBorder="1" applyAlignment="1">
      <alignment vertical="center" wrapText="1"/>
    </xf>
    <xf numFmtId="0" fontId="48" fillId="0" borderId="0" xfId="0" applyFont="1" applyAlignment="1">
      <alignment vertical="center" wrapText="1"/>
    </xf>
    <xf numFmtId="0" fontId="60" fillId="0" borderId="0" xfId="0" applyFont="1" applyAlignment="1">
      <alignment horizontal="left" vertical="top" wrapText="1"/>
    </xf>
    <xf numFmtId="0" fontId="42" fillId="13" borderId="4" xfId="0" applyFont="1" applyFill="1" applyBorder="1" applyAlignment="1">
      <alignment horizontal="left"/>
    </xf>
    <xf numFmtId="0" fontId="42" fillId="13" borderId="0" xfId="0" applyFont="1" applyFill="1" applyBorder="1" applyAlignment="1">
      <alignment horizontal="left"/>
    </xf>
    <xf numFmtId="0" fontId="12" fillId="4" borderId="16" xfId="0" applyFont="1" applyFill="1" applyBorder="1" applyAlignment="1">
      <alignment vertical="top" wrapText="1"/>
    </xf>
    <xf numFmtId="0" fontId="12" fillId="4" borderId="17" xfId="0" applyFont="1" applyFill="1" applyBorder="1" applyAlignment="1">
      <alignment vertical="top" wrapText="1"/>
    </xf>
    <xf numFmtId="0" fontId="12" fillId="4" borderId="18" xfId="0" applyFont="1" applyFill="1" applyBorder="1" applyAlignment="1">
      <alignment vertical="top" wrapText="1"/>
    </xf>
    <xf numFmtId="0" fontId="38" fillId="12" borderId="7" xfId="0" applyFont="1" applyFill="1" applyBorder="1" applyAlignment="1"/>
    <xf numFmtId="0" fontId="39" fillId="12" borderId="5" xfId="0" applyFont="1" applyFill="1" applyBorder="1" applyAlignment="1"/>
    <xf numFmtId="0" fontId="39" fillId="12" borderId="9" xfId="0" applyFont="1" applyFill="1" applyBorder="1" applyAlignment="1"/>
    <xf numFmtId="0" fontId="40" fillId="12" borderId="11" xfId="1" applyFont="1" applyFill="1" applyBorder="1" applyAlignment="1"/>
    <xf numFmtId="0" fontId="39" fillId="12" borderId="0" xfId="0" applyFont="1" applyFill="1" applyBorder="1" applyAlignment="1"/>
    <xf numFmtId="0" fontId="39" fillId="12" borderId="12" xfId="0" applyFont="1" applyFill="1" applyBorder="1" applyAlignment="1"/>
    <xf numFmtId="0" fontId="39" fillId="12" borderId="11" xfId="0" applyFont="1" applyFill="1" applyBorder="1" applyAlignment="1">
      <alignment wrapText="1"/>
    </xf>
    <xf numFmtId="0" fontId="39" fillId="12" borderId="0" xfId="0" applyFont="1" applyFill="1" applyBorder="1" applyAlignment="1">
      <alignment wrapText="1"/>
    </xf>
    <xf numFmtId="0" fontId="39" fillId="12" borderId="12" xfId="0" applyFont="1" applyFill="1" applyBorder="1" applyAlignment="1">
      <alignment wrapText="1"/>
    </xf>
    <xf numFmtId="0" fontId="39" fillId="12" borderId="8" xfId="0" applyFont="1" applyFill="1" applyBorder="1" applyAlignment="1">
      <alignment vertical="top" wrapText="1"/>
    </xf>
    <xf numFmtId="0" fontId="39" fillId="12" borderId="6" xfId="0" applyFont="1" applyFill="1" applyBorder="1" applyAlignment="1">
      <alignment vertical="top" wrapText="1"/>
    </xf>
    <xf numFmtId="0" fontId="39" fillId="12" borderId="10" xfId="0" applyFont="1" applyFill="1" applyBorder="1" applyAlignment="1">
      <alignment vertical="top" wrapText="1"/>
    </xf>
    <xf numFmtId="0" fontId="12" fillId="0" borderId="21" xfId="0" applyFont="1" applyBorder="1" applyAlignment="1"/>
    <xf numFmtId="0" fontId="12" fillId="0" borderId="0" xfId="0" applyFont="1" applyBorder="1" applyAlignment="1"/>
    <xf numFmtId="0" fontId="12" fillId="0" borderId="22" xfId="0" applyFont="1" applyBorder="1" applyAlignment="1"/>
    <xf numFmtId="0" fontId="12" fillId="0" borderId="25" xfId="0" applyFont="1" applyBorder="1" applyAlignment="1"/>
    <xf numFmtId="0" fontId="12" fillId="0" borderId="28" xfId="0" applyFont="1" applyBorder="1" applyAlignment="1"/>
    <xf numFmtId="0" fontId="12" fillId="0" borderId="26" xfId="0" applyFont="1" applyBorder="1" applyAlignment="1"/>
    <xf numFmtId="0" fontId="8" fillId="0" borderId="0" xfId="0" applyFont="1" applyAlignment="1" applyProtection="1">
      <alignment wrapText="1"/>
      <protection locked="0"/>
    </xf>
    <xf numFmtId="0" fontId="8" fillId="0" borderId="0" xfId="0" applyFont="1" applyAlignment="1">
      <alignment wrapText="1"/>
    </xf>
    <xf numFmtId="0" fontId="37" fillId="0" borderId="0" xfId="1" applyAlignment="1"/>
    <xf numFmtId="0" fontId="1" fillId="0" borderId="0" xfId="0" applyFont="1" applyAlignment="1"/>
    <xf numFmtId="0" fontId="2" fillId="0" borderId="0" xfId="0" applyFont="1" applyAlignment="1"/>
    <xf numFmtId="0" fontId="3" fillId="0" borderId="0" xfId="0" applyFont="1" applyAlignment="1"/>
    <xf numFmtId="0" fontId="4" fillId="0" borderId="0" xfId="0" applyFont="1" applyAlignment="1"/>
    <xf numFmtId="0" fontId="5" fillId="0" borderId="0" xfId="0" applyFont="1" applyAlignment="1">
      <alignment horizontal="left" vertical="top" wrapText="1"/>
    </xf>
    <xf numFmtId="0" fontId="43" fillId="0" borderId="6" xfId="0" applyFont="1" applyBorder="1" applyAlignment="1">
      <alignment horizontal="left" vertical="center"/>
    </xf>
    <xf numFmtId="0" fontId="0" fillId="0" borderId="6" xfId="0" applyBorder="1" applyAlignment="1"/>
    <xf numFmtId="0" fontId="39" fillId="12" borderId="8" xfId="0" applyFont="1" applyFill="1" applyBorder="1" applyAlignment="1">
      <alignment wrapText="1"/>
    </xf>
    <xf numFmtId="0" fontId="39" fillId="12" borderId="6" xfId="0" applyFont="1" applyFill="1" applyBorder="1" applyAlignment="1">
      <alignment wrapText="1"/>
    </xf>
    <xf numFmtId="0" fontId="39" fillId="12" borderId="10" xfId="0" applyFont="1" applyFill="1" applyBorder="1" applyAlignment="1">
      <alignment wrapText="1"/>
    </xf>
    <xf numFmtId="0" fontId="20" fillId="0" borderId="0" xfId="0" applyFont="1" applyAlignment="1">
      <alignment wrapText="1"/>
    </xf>
    <xf numFmtId="0" fontId="14" fillId="0" borderId="0" xfId="0" applyFont="1" applyAlignment="1"/>
    <xf numFmtId="0" fontId="15" fillId="0" borderId="0" xfId="0" applyFont="1" applyAlignment="1"/>
    <xf numFmtId="0" fontId="13" fillId="0" borderId="0" xfId="0" applyFont="1" applyAlignment="1">
      <alignment wrapText="1"/>
    </xf>
    <xf numFmtId="0" fontId="12" fillId="0" borderId="0" xfId="0" applyFont="1" applyAlignment="1">
      <alignment wrapText="1"/>
    </xf>
  </cellXfs>
  <cellStyles count="2">
    <cellStyle name="Hyperlink" xfId="1" builtinId="8"/>
    <cellStyle name="Normal" xfId="0" builtinId="0"/>
  </cellStyles>
  <dxfs count="45">
    <dxf>
      <fill>
        <patternFill patternType="solid">
          <fgColor indexed="64"/>
          <bgColor rgb="FFFEF3C7"/>
        </patternFill>
      </fill>
      <border>
        <top style="thin">
          <color rgb="FFB91C1C"/>
        </top>
        <bottom style="thin">
          <color rgb="FFB91C1C"/>
        </bottom>
      </border>
    </dxf>
    <dxf>
      <font>
        <b/>
        <i val="0"/>
        <color rgb="FF92400E"/>
      </font>
      <fill>
        <patternFill patternType="solid">
          <fgColor indexed="64"/>
          <bgColor rgb="FFFEF3C7"/>
        </patternFill>
      </fill>
    </dxf>
    <dxf>
      <font>
        <color rgb="FF92400E"/>
      </font>
      <fill>
        <patternFill patternType="solid">
          <fgColor indexed="64"/>
          <bgColor rgb="FFFEF3C7"/>
        </patternFill>
      </fill>
    </dxf>
    <dxf>
      <font>
        <color rgb="FF166534"/>
      </font>
      <fill>
        <patternFill patternType="solid">
          <fgColor indexed="64"/>
          <bgColor rgb="FFDCFCE7"/>
        </patternFill>
      </fill>
    </dxf>
    <dxf>
      <font>
        <color rgb="FFC62828"/>
      </font>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
      <font>
        <b/>
        <i val="0"/>
        <color rgb="FFB91C1C"/>
      </font>
      <fill>
        <patternFill patternType="solid">
          <fgColor indexed="64"/>
          <bgColor rgb="FFFEE2E2"/>
        </patternFill>
      </fill>
    </dxf>
    <dxf>
      <font>
        <b/>
        <i val="0"/>
        <color rgb="FF15803D"/>
      </font>
    </dxf>
    <dxf>
      <font>
        <color rgb="FF9C0006"/>
      </font>
      <fill>
        <patternFill patternType="solid">
          <fgColor indexed="64"/>
          <bgColor rgb="FFFFC7CE"/>
        </patternFill>
      </fill>
    </dxf>
    <dxf>
      <fill>
        <patternFill patternType="solid">
          <fgColor indexed="64"/>
          <bgColor rgb="FFF1F5F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 dockstate="right" visibility="1" width="350" row="0">
    <wetp:webextensionref xmlns:r="http://schemas.openxmlformats.org/officeDocument/2006/relationships" r:id="rId2"/>
  </wetp:taskpane>
  <wetp:taskpane dockstate="right" visibility="0" width="350" row="0">
    <wetp:webextensionref xmlns:r="http://schemas.openxmlformats.org/officeDocument/2006/relationships" r:id="rId3"/>
  </wetp:taskpane>
</wetp:taskpanes>
</file>

<file path=xl/webextensions/webextension1.xml><?xml version="1.0" encoding="utf-8"?>
<we:webextension xmlns:we="http://schemas.microsoft.com/office/webextensions/webextension/2010/11" id="{981A59EE-BBE0-4E4A-A62E-E7D035EE850F}">
  <we:reference id="wa200009404" version="1.0.0.8" store="en-US" storeType="OMEX"/>
  <we:alternateReferences>
    <we:reference id="wa200009404" version="1.0.0.8"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F950A4F7-A430-45C8-867D-C10F64AF0859}">
  <we:reference id="WA200010725" version="1.0.0.1" store="en-US" storeType="omex"/>
  <we:alternateReferences>
    <we:reference id="WA200010725" version="1.0.0.1" store="en-US" storeType="omex"/>
  </we:alternateReferences>
  <we:properties>
    <we:property name="claude.fileId" value="&quot;6bc7c321-6bc5-4833-a09e-2239a5d94412&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3.xml><?xml version="1.0" encoding="utf-8"?>
<we:webextension xmlns:we="http://schemas.microsoft.com/office/webextensions/webextension/2010/11" id="{D5C713FF-EB52-4673-9205-3065D44D1C99}">
  <we:reference id="WA200010215" version="2.0.0.0" store="en-US" storeType="omex"/>
  <we:alternateReferences>
    <we:reference id="WA200010215" version="2.0.0.0" store="en-US" storeType="omex"/>
  </we:alternateReferences>
  <we:properties>
    <we:property name="bps.codex_control.document_id" value="&quot;17ea871a-cd3e-4fea-91cc-4f32c9ee0655&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hyperlink" Target="https://aligned.tax"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hyperlink" Target="https://aligned.tax"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hyperlink" Target="https://aligned.tax"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hyperlink" Target="https://aligned.tax"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aligned.ta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aligned.tax"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aligned.tax" TargetMode="External"/><Relationship Id="rId1" Type="http://schemas.openxmlformats.org/officeDocument/2006/relationships/hyperlink" Target="https://aligned.tax"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aligned.tax"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aligned.tax"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s://aligned.tax"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hyperlink" Target="https://aligned.tax"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hyperlink" Target="https://aligned.tax"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hyperlink" Target="https://aligned.ta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workbookViewId="0"/>
  </sheetViews>
  <sheetFormatPr defaultRowHeight="15"/>
  <cols>
    <col min="2" max="2" width="11.42578125" bestFit="1" customWidth="1"/>
  </cols>
  <sheetData>
    <row r="1" spans="1:10">
      <c r="A1" t="s">
        <v>0</v>
      </c>
      <c r="B1" s="50">
        <f>IF('Welcome &amp; Instructions'!$B$10="Standard (tax year)",DATE(StartYear,4,6),IF(StartYear=2026,DATE(StartYear,4,6),DATE(StartYear,4,1)))</f>
        <v>46118</v>
      </c>
      <c r="D1" s="73" t="s">
        <v>1</v>
      </c>
      <c r="E1" s="73" t="s">
        <v>2</v>
      </c>
      <c r="F1" s="73" t="s">
        <v>3</v>
      </c>
      <c r="H1" t="s">
        <v>4</v>
      </c>
      <c r="I1" s="55" t="s">
        <v>5</v>
      </c>
      <c r="J1" t="s">
        <v>6</v>
      </c>
    </row>
    <row r="2" spans="1:10">
      <c r="A2" t="s">
        <v>7</v>
      </c>
      <c r="B2" s="50">
        <f>IF('Welcome &amp; Instructions'!$B$10="Standard (tax year)",DATE(StartYear,7,5),DATE(StartYear,6,30))</f>
        <v>46208</v>
      </c>
      <c r="D2" t="s">
        <v>4</v>
      </c>
      <c r="E2" t="s">
        <v>8</v>
      </c>
      <c r="F2" t="s">
        <v>9</v>
      </c>
      <c r="H2" t="s">
        <v>10</v>
      </c>
      <c r="J2" t="s">
        <v>11</v>
      </c>
    </row>
    <row r="3" spans="1:10">
      <c r="A3" t="s">
        <v>12</v>
      </c>
      <c r="B3" s="50">
        <f>IF('Welcome &amp; Instructions'!$B$10="Standard (tax year)",DATE(StartYear,7,6),DATE(StartYear,7,1))</f>
        <v>46209</v>
      </c>
      <c r="D3" t="s">
        <v>10</v>
      </c>
      <c r="E3" t="s">
        <v>13</v>
      </c>
      <c r="H3" t="s">
        <v>14</v>
      </c>
    </row>
    <row r="4" spans="1:10">
      <c r="A4" t="s">
        <v>15</v>
      </c>
      <c r="B4" s="50">
        <f>IF('Welcome &amp; Instructions'!$B$10="Standard (tax year)",DATE(StartYear,10,5),DATE(StartYear,9,30))</f>
        <v>46300</v>
      </c>
      <c r="D4" t="s">
        <v>14</v>
      </c>
      <c r="E4" t="s">
        <v>16</v>
      </c>
      <c r="H4" t="s">
        <v>17</v>
      </c>
    </row>
    <row r="5" spans="1:10">
      <c r="A5" t="s">
        <v>18</v>
      </c>
      <c r="B5" s="50">
        <f>IF('Welcome &amp; Instructions'!$B$10="Standard (tax year)",DATE(StartYear,10,6),DATE(StartYear,10,1))</f>
        <v>46301</v>
      </c>
      <c r="D5" t="s">
        <v>17</v>
      </c>
      <c r="E5" t="s">
        <v>19</v>
      </c>
      <c r="H5" t="s">
        <v>20</v>
      </c>
    </row>
    <row r="6" spans="1:10">
      <c r="A6" t="s">
        <v>21</v>
      </c>
      <c r="B6" s="50">
        <f>IF('Welcome &amp; Instructions'!$B$10="Standard (tax year)",DATE(StartYear+1,1,5),DATE(StartYear,12,31))</f>
        <v>46392</v>
      </c>
      <c r="D6" t="s">
        <v>20</v>
      </c>
      <c r="E6" t="s">
        <v>22</v>
      </c>
      <c r="H6" t="s">
        <v>23</v>
      </c>
    </row>
    <row r="7" spans="1:10">
      <c r="A7" t="s">
        <v>24</v>
      </c>
      <c r="B7" s="50">
        <f>IF('Welcome &amp; Instructions'!$B$10="Standard (tax year)",DATE(StartYear+1,1,6),DATE(StartYear+1,1,1))</f>
        <v>46393</v>
      </c>
      <c r="D7" t="s">
        <v>23</v>
      </c>
      <c r="E7" t="s">
        <v>25</v>
      </c>
      <c r="H7" t="s">
        <v>8</v>
      </c>
    </row>
    <row r="8" spans="1:10">
      <c r="A8" t="s">
        <v>26</v>
      </c>
      <c r="B8" s="50">
        <f>IF('Welcome &amp; Instructions'!$B$10="Standard (tax year)",DATE(StartYear+1,4,5),DATE(StartYear+1,3,31))</f>
        <v>46482</v>
      </c>
      <c r="E8" t="s">
        <v>27</v>
      </c>
      <c r="H8" t="s">
        <v>13</v>
      </c>
    </row>
    <row r="9" spans="1:10">
      <c r="E9" t="s">
        <v>28</v>
      </c>
      <c r="H9" t="s">
        <v>16</v>
      </c>
    </row>
    <row r="10" spans="1:10">
      <c r="A10" s="53" t="s">
        <v>29</v>
      </c>
      <c r="B10" s="54">
        <v>90000</v>
      </c>
      <c r="E10" t="s">
        <v>30</v>
      </c>
      <c r="H10" t="s">
        <v>19</v>
      </c>
    </row>
    <row r="11" spans="1:10">
      <c r="E11" t="s">
        <v>31</v>
      </c>
      <c r="H11" t="s">
        <v>22</v>
      </c>
    </row>
    <row r="12" spans="1:10">
      <c r="A12" s="55" t="s">
        <v>32</v>
      </c>
      <c r="H12" t="s">
        <v>25</v>
      </c>
    </row>
    <row r="13" spans="1:10">
      <c r="H13" t="s">
        <v>27</v>
      </c>
    </row>
    <row r="14" spans="1:10">
      <c r="H14" t="s">
        <v>28</v>
      </c>
    </row>
    <row r="15" spans="1:10">
      <c r="H15" t="s">
        <v>30</v>
      </c>
    </row>
    <row r="16" spans="1:10">
      <c r="H16" t="s">
        <v>31</v>
      </c>
    </row>
    <row r="17" spans="8:8">
      <c r="H17" t="s">
        <v>9</v>
      </c>
    </row>
  </sheetData>
  <sheetProtection sheet="1" objects="1" scenarios="1"/>
  <pageMargins left="0.7" right="0.7" top="0.75" bottom="0.75" header="0.3" footer="0.3"/>
  <pageSetup orientation="portrait" horizontalDpi="4294967295" verticalDpi="429496729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9BC83-2CF4-43E0-9E37-941D253266FF}">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E1:G1"/>
    <mergeCell ref="E2:G2"/>
    <mergeCell ref="C3:G3"/>
    <mergeCell ref="A4:G4"/>
    <mergeCell ref="A527:F527"/>
  </mergeCells>
  <conditionalFormatting sqref="A28:G526">
    <cfRule type="expression" dxfId="20" priority="3">
      <formula>ISEVEN(ROW())</formula>
    </cfRule>
  </conditionalFormatting>
  <conditionalFormatting sqref="C28:D526">
    <cfRule type="expression" dxfId="19" priority="4">
      <formula>AND($C28&lt;&gt;"",$D28&lt;&gt;"",IF($C28="Income",ISNA(MATCH($D28,Cat_Income,0)),IF($C28="Expense",ISNA(MATCH($D28,Cat_Expense,0)),IF($C28="Capital",ISNA(MATCH($D28,Cat_Capital,0)),TRUE))))</formula>
    </cfRule>
  </conditionalFormatting>
  <conditionalFormatting sqref="H28:H527">
    <cfRule type="cellIs" dxfId="18" priority="1" operator="equal">
      <formula>"OK"</formula>
    </cfRule>
  </conditionalFormatting>
  <conditionalFormatting sqref="H28:H527">
    <cfRule type="cellIs" dxfId="17" priority="2" operator="equal">
      <formula>"CHECK TYPE/CATEGORY"</formula>
    </cfRule>
  </conditionalFormatting>
  <dataValidations count="5">
    <dataValidation type="list" allowBlank="1" showInputMessage="1" showErrorMessage="1" sqref="D28:D526" xr:uid="{44AC29A3-B40C-4B8A-81D0-C56618964F56}">
      <formula1>INDIRECT("Cat_"&amp;$C28)</formula1>
    </dataValidation>
    <dataValidation type="list" allowBlank="1" showInputMessage="1" showErrorMessage="1" sqref="C28:C526" xr:uid="{37429F39-DBF6-4682-8991-146263E9E7E1}">
      <formula1>"Income,Expense,Capital"</formula1>
    </dataValidation>
    <dataValidation type="whole" allowBlank="1" showInputMessage="1" showErrorMessage="1" errorTitle="Invalid ownership %" error="Enter a whole number between 1 and 100." promptTitle="Ownership share" prompt="Enter a whole number 1–100 (e.g. 50 for 50%). 100 = you own all of it." sqref="B3" xr:uid="{BA03E60C-F164-4E86-92F9-A281D842177D}">
      <formula1>1</formula1>
      <formula2>100</formula2>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405CFBCF-46AB-452A-9CC6-E04F0006DD35}">
      <formula1>AND(A28&gt;=Q1_Start,A28&lt;=Q4_End)</formula1>
    </dataValidation>
    <dataValidation type="list" showErrorMessage="1" errorTitle="Invalid Property Type" error="Select a valid property type" sqref="B2" xr:uid="{97BE9EE0-AC25-4DD3-AA16-EBC24ACA57F1}">
      <formula1>"UK Residential,UK FHL (ended 2024-25),Foreign"</formula1>
    </dataValidation>
  </dataValidations>
  <hyperlinks>
    <hyperlink ref="F26" r:id="rId1" tooltip="Open aligned.tax to file your MTD return" xr:uid="{A538D60D-25F0-4C67-B6F8-AFA454EDF015}"/>
  </hyperlinks>
  <pageMargins left="0.7" right="0.7" top="0.75" bottom="0.75" header="0.3" footer="0.3"/>
  <pageSetup orientation="portrait" horizontalDpi="4294967295" verticalDpi="4294967295"/>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0695-1FC1-4F37-8A45-2E96249E98E2}">
  <sheetPr>
    <tabColor rgb="FF0EA5E9"/>
  </sheetPr>
  <dimension ref="A1:H527"/>
  <sheetViews>
    <sheetView showGridLines="0" workbookViewId="0">
      <pane ySplit="27" topLeftCell="A28" activePane="bottomLeft" state="frozen"/>
      <selection pane="bottomLeft" activeCell="E29" sqref="E2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E1:G1"/>
    <mergeCell ref="E2:G2"/>
    <mergeCell ref="C3:G3"/>
    <mergeCell ref="A4:G4"/>
    <mergeCell ref="A527:F527"/>
  </mergeCells>
  <conditionalFormatting sqref="A28:G526">
    <cfRule type="expression" dxfId="16" priority="3">
      <formula>ISEVEN(ROW())</formula>
    </cfRule>
  </conditionalFormatting>
  <conditionalFormatting sqref="C28:D526">
    <cfRule type="expression" dxfId="15" priority="4">
      <formula>AND($C28&lt;&gt;"",$D28&lt;&gt;"",IF($C28="Income",ISNA(MATCH($D28,Cat_Income,0)),IF($C28="Expense",ISNA(MATCH($D28,Cat_Expense,0)),IF($C28="Capital",ISNA(MATCH($D28,Cat_Capital,0)),TRUE))))</formula>
    </cfRule>
  </conditionalFormatting>
  <conditionalFormatting sqref="H28:H527">
    <cfRule type="cellIs" dxfId="14" priority="1" operator="equal">
      <formula>"OK"</formula>
    </cfRule>
  </conditionalFormatting>
  <conditionalFormatting sqref="H28:H527">
    <cfRule type="cellIs" dxfId="13" priority="2" operator="equal">
      <formula>"CHECK TYPE/CATEGORY"</formula>
    </cfRule>
  </conditionalFormatting>
  <dataValidations count="5">
    <dataValidation type="list" allowBlank="1" showInputMessage="1" showErrorMessage="1" sqref="D28:D526" xr:uid="{9283BC52-9EED-4F6A-9213-5F6B2D262BF0}">
      <formula1>INDIRECT("Cat_"&amp;$C28)</formula1>
    </dataValidation>
    <dataValidation type="list" allowBlank="1" showInputMessage="1" showErrorMessage="1" sqref="C28:C526" xr:uid="{E6F30980-7AC4-4DE2-A809-BD99CAF782B8}">
      <formula1>"Income,Expense,Capital"</formula1>
    </dataValidation>
    <dataValidation type="whole" allowBlank="1" showInputMessage="1" showErrorMessage="1" errorTitle="Invalid ownership %" error="Enter a whole number between 1 and 100." promptTitle="Ownership share" prompt="Enter a whole number 1–100 (e.g. 50 for 50%). 100 = you own all of it." sqref="B3" xr:uid="{6D9E6132-FDA3-476F-8374-6252780330CC}">
      <formula1>1</formula1>
      <formula2>100</formula2>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D130B1B4-DFED-4546-880F-ED1C2F95AC82}">
      <formula1>AND(A28&gt;=Q1_Start,A28&lt;=Q4_End)</formula1>
    </dataValidation>
    <dataValidation type="list" showErrorMessage="1" errorTitle="Invalid Property Type" error="Select a valid property type" sqref="B2" xr:uid="{EC366FE9-8CF3-4F37-8D6B-4D6C14AA5ADF}">
      <formula1>"UK Residential,UK FHL (ended 2024-25),Foreign"</formula1>
    </dataValidation>
  </dataValidations>
  <hyperlinks>
    <hyperlink ref="F26" r:id="rId1" tooltip="Open aligned.tax to file your MTD return" xr:uid="{40C9A0E1-FCEF-472C-8283-353550A9EE24}"/>
  </hyperlinks>
  <pageMargins left="0.7" right="0.7" top="0.75" bottom="0.75" header="0.3" footer="0.3"/>
  <pageSetup orientation="portrait" horizontalDpi="4294967295" verticalDpi="4294967295"/>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1E320-52D8-4093-BFAF-A0E5A8BDF1FF}">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E1:G1"/>
    <mergeCell ref="E2:G2"/>
    <mergeCell ref="C3:G3"/>
    <mergeCell ref="A4:G4"/>
    <mergeCell ref="A527:F527"/>
  </mergeCells>
  <conditionalFormatting sqref="A28:G526">
    <cfRule type="expression" dxfId="12" priority="3">
      <formula>ISEVEN(ROW())</formula>
    </cfRule>
  </conditionalFormatting>
  <conditionalFormatting sqref="C28:D526">
    <cfRule type="expression" dxfId="11" priority="4">
      <formula>AND($C28&lt;&gt;"",$D28&lt;&gt;"",IF($C28="Income",ISNA(MATCH($D28,Cat_Income,0)),IF($C28="Expense",ISNA(MATCH($D28,Cat_Expense,0)),IF($C28="Capital",ISNA(MATCH($D28,Cat_Capital,0)),TRUE))))</formula>
    </cfRule>
  </conditionalFormatting>
  <conditionalFormatting sqref="H28:H527">
    <cfRule type="cellIs" dxfId="10" priority="1" operator="equal">
      <formula>"OK"</formula>
    </cfRule>
  </conditionalFormatting>
  <conditionalFormatting sqref="H28:H527">
    <cfRule type="cellIs" dxfId="9" priority="2" operator="equal">
      <formula>"CHECK TYPE/CATEGORY"</formula>
    </cfRule>
  </conditionalFormatting>
  <dataValidations count="5">
    <dataValidation type="list" allowBlank="1" showInputMessage="1" showErrorMessage="1" sqref="D28:D526" xr:uid="{2659F6DA-6F37-417F-8909-3E4E8865EBDE}">
      <formula1>INDIRECT("Cat_"&amp;$C28)</formula1>
    </dataValidation>
    <dataValidation type="list" allowBlank="1" showInputMessage="1" showErrorMessage="1" sqref="C28:C526" xr:uid="{29A362A5-D1B4-4342-B8C0-BD59D6FE5A58}">
      <formula1>"Income,Expense,Capital"</formula1>
    </dataValidation>
    <dataValidation type="whole" allowBlank="1" showInputMessage="1" showErrorMessage="1" errorTitle="Invalid ownership %" error="Enter a whole number between 1 and 100." promptTitle="Ownership share" prompt="Enter a whole number 1–100 (e.g. 50 for 50%). 100 = you own all of it." sqref="B3" xr:uid="{F7F108EC-78E2-4082-8F91-152C485AAD7F}">
      <formula1>1</formula1>
      <formula2>100</formula2>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30C1F8F0-B2E4-46B1-8664-B3C4F22E1B89}">
      <formula1>AND(A28&gt;=Q1_Start,A28&lt;=Q4_End)</formula1>
    </dataValidation>
    <dataValidation type="list" showErrorMessage="1" errorTitle="Invalid Property Type" error="Select a valid property type" sqref="B2" xr:uid="{603FD1DB-9D79-44E8-905C-80F0D8089BA3}">
      <formula1>"UK Residential,UK FHL (ended 2024-25),Foreign"</formula1>
    </dataValidation>
  </dataValidations>
  <hyperlinks>
    <hyperlink ref="F26" r:id="rId1" tooltip="Open aligned.tax to file your MTD return" xr:uid="{9F6678F9-FB56-4200-A010-51D3BEB6DA27}"/>
  </hyperlinks>
  <pageMargins left="0.7" right="0.7" top="0.75" bottom="0.75" header="0.3" footer="0.3"/>
  <pageSetup orientation="portrait" horizontalDpi="4294967295" verticalDpi="4294967295"/>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2967A-3C1F-415D-9108-4C73C563B92E}">
  <sheetPr>
    <tabColor rgb="FF0EA5E9"/>
  </sheetPr>
  <dimension ref="A1:H527"/>
  <sheetViews>
    <sheetView showGridLines="0" workbookViewId="0">
      <pane ySplit="27" topLeftCell="A28" activePane="bottomLeft" state="frozen"/>
      <selection pane="bottomLeft" activeCell="D29" sqref="D2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E1:G1"/>
    <mergeCell ref="E2:G2"/>
    <mergeCell ref="C3:G3"/>
    <mergeCell ref="A4:G4"/>
    <mergeCell ref="A527:F527"/>
  </mergeCells>
  <conditionalFormatting sqref="A28:G526">
    <cfRule type="expression" dxfId="8" priority="3">
      <formula>ISEVEN(ROW())</formula>
    </cfRule>
  </conditionalFormatting>
  <conditionalFormatting sqref="C28:D526">
    <cfRule type="expression" dxfId="7" priority="4">
      <formula>AND($C28&lt;&gt;"",$D28&lt;&gt;"",IF($C28="Income",ISNA(MATCH($D28,Cat_Income,0)),IF($C28="Expense",ISNA(MATCH($D28,Cat_Expense,0)),IF($C28="Capital",ISNA(MATCH($D28,Cat_Capital,0)),TRUE))))</formula>
    </cfRule>
  </conditionalFormatting>
  <conditionalFormatting sqref="H28:H527">
    <cfRule type="cellIs" dxfId="6" priority="1" operator="equal">
      <formula>"OK"</formula>
    </cfRule>
  </conditionalFormatting>
  <conditionalFormatting sqref="H28:H527">
    <cfRule type="cellIs" dxfId="5" priority="2" operator="equal">
      <formula>"CHECK TYPE/CATEGORY"</formula>
    </cfRule>
  </conditionalFormatting>
  <dataValidations count="5">
    <dataValidation type="list" allowBlank="1" showInputMessage="1" showErrorMessage="1" sqref="D28:D526" xr:uid="{F23603D4-B127-4FCB-B525-EF7FD7A99E1F}">
      <formula1>INDIRECT("Cat_"&amp;$C28)</formula1>
    </dataValidation>
    <dataValidation type="list" allowBlank="1" showInputMessage="1" showErrorMessage="1" sqref="C28:C526" xr:uid="{3BD8C6D5-A1BC-4E2F-9841-219285DA510A}">
      <formula1>"Income,Expense,Capital"</formula1>
    </dataValidation>
    <dataValidation type="whole" allowBlank="1" showInputMessage="1" showErrorMessage="1" errorTitle="Invalid ownership %" error="Enter a whole number between 1 and 100." promptTitle="Ownership share" prompt="Enter a whole number 1–100 (e.g. 50 for 50%). 100 = you own all of it." sqref="B3" xr:uid="{8E23D129-1FE2-47F9-801C-A4818748FD9D}">
      <formula1>1</formula1>
      <formula2>100</formula2>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8382C89F-882C-4B7F-B213-DF37D9725FCF}">
      <formula1>AND(A28&gt;=Q1_Start,A28&lt;=Q4_End)</formula1>
    </dataValidation>
    <dataValidation type="list" showErrorMessage="1" errorTitle="Invalid Property Type" error="Select a valid property type" sqref="B2" xr:uid="{F3230167-4CAC-4337-ACFC-7239F15FEE20}">
      <formula1>"UK Residential,UK FHL (ended 2024-25),Foreign"</formula1>
    </dataValidation>
  </dataValidations>
  <hyperlinks>
    <hyperlink ref="F26" r:id="rId1" tooltip="Open aligned.tax to file your MTD return" xr:uid="{C2D1A0E0-4A6F-4D71-9DD3-C68AEB4A8507}"/>
  </hyperlinks>
  <pageMargins left="0.7" right="0.7" top="0.75" bottom="0.75" header="0.3" footer="0.3"/>
  <pageSetup orientation="portrait" horizontalDpi="4294967295" verticalDpi="4294967295"/>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2C55E"/>
  </sheetPr>
  <dimension ref="A1:S73"/>
  <sheetViews>
    <sheetView showGridLines="0" workbookViewId="0">
      <selection activeCell="B75" sqref="B75"/>
    </sheetView>
  </sheetViews>
  <sheetFormatPr defaultRowHeight="15"/>
  <cols>
    <col min="1" max="1" width="55.85546875" customWidth="1"/>
    <col min="2" max="2" width="22" customWidth="1"/>
    <col min="3" max="3" width="19" customWidth="1"/>
    <col min="4" max="4" width="20.7109375" customWidth="1"/>
    <col min="5" max="5" width="23.5703125" customWidth="1"/>
    <col min="6" max="6" width="19" customWidth="1"/>
    <col min="7" max="7" width="1.85546875" customWidth="1"/>
    <col min="8" max="8" width="23.42578125" customWidth="1"/>
    <col min="9" max="9" width="21" customWidth="1"/>
    <col min="10" max="19" width="14.7109375" customWidth="1"/>
  </cols>
  <sheetData>
    <row r="1" spans="1:19" ht="23.25">
      <c r="A1" s="14" t="s">
        <v>189</v>
      </c>
    </row>
    <row r="2" spans="1:19">
      <c r="A2" s="15" t="str">
        <f>"Tax Year "&amp;StartYear&amp;"–"&amp;RIGHT(StartYear+1,2)</f>
        <v>Tax Year 2026–27</v>
      </c>
    </row>
    <row r="3" spans="1:19">
      <c r="A3" s="85" t="str">
        <f>IF(AND(ISNUMBER(SEARCH("Simplified",RecordingMethod)),F17&gt;=IncomeThreshold),"⚠️ UK property business turnover has reached £90,000 — categorise this income source in full before sending the quarterly update.","")</f>
        <v/>
      </c>
      <c r="F3" s="21"/>
    </row>
    <row r="4" spans="1:19" ht="21.95" customHeight="1">
      <c r="B4" s="105" t="s">
        <v>190</v>
      </c>
      <c r="C4" s="106" t="s">
        <v>191</v>
      </c>
      <c r="D4" s="106" t="s">
        <v>192</v>
      </c>
      <c r="E4" s="107" t="s">
        <v>193</v>
      </c>
      <c r="F4" s="32"/>
    </row>
    <row r="5" spans="1:19" ht="26.25">
      <c r="B5" s="112">
        <f>F17</f>
        <v>0</v>
      </c>
      <c r="C5" s="113">
        <f>F27</f>
        <v>0</v>
      </c>
      <c r="D5" s="113">
        <f>F29</f>
        <v>0</v>
      </c>
      <c r="E5" s="108" t="str">
        <f ca="1">IF(TODAY()&lt;=DATE(StartYear,8,7),C66,IF(TODAY()&lt;=DATE(StartYear,11,7),C67,IF(TODAY()&lt;=DATE(StartYear+1,2,7),C68,IF(TODAY()&lt;=DATE(StartYear+1,5,7),C69,"All quarters filed"))))</f>
        <v>7 August 2026</v>
      </c>
      <c r="F5" s="21"/>
    </row>
    <row r="6" spans="1:19">
      <c r="A6" s="21"/>
      <c r="B6" s="21"/>
      <c r="C6" s="21"/>
      <c r="D6" s="21"/>
      <c r="E6" s="21"/>
      <c r="F6" s="21"/>
      <c r="G6" s="21"/>
    </row>
    <row r="7" spans="1:19">
      <c r="A7" s="188" t="str">
        <f>IF(OR('Property 1'!$B$3&lt;100,'Property 2'!$B$3&lt;100,'Property 3'!$B$3&lt;100,'Property 4'!$B$3&lt;100,'Property 5'!$B$3&lt;100,'Property 6'!$B$3&lt;100,'Property 7'!$B$3&lt;100,'Property 8'!$B$3&lt;100,'Property 9'!$B$3&lt;100,'Property 10'!$B$3&lt;100),"⚠️ Part-ownership applied — figures reflect your share, not the full property totals. Check each property's Ownership %.","")</f>
        <v/>
      </c>
      <c r="B7" s="189"/>
      <c r="C7" s="189"/>
      <c r="D7" s="189"/>
      <c r="E7" s="189"/>
      <c r="F7" s="189"/>
    </row>
    <row r="8" spans="1:19">
      <c r="A8" s="89" t="s">
        <v>194</v>
      </c>
      <c r="B8" s="89"/>
      <c r="C8" s="89"/>
      <c r="D8" s="89"/>
      <c r="E8" s="89"/>
      <c r="F8" s="89"/>
      <c r="H8" s="89" t="s">
        <v>195</v>
      </c>
      <c r="I8" s="89"/>
      <c r="J8" s="89"/>
      <c r="K8" s="89"/>
      <c r="L8" s="89"/>
      <c r="M8" s="89"/>
      <c r="N8" s="89"/>
      <c r="O8" s="89"/>
      <c r="P8" s="89"/>
      <c r="Q8" s="89"/>
      <c r="R8" s="89"/>
      <c r="S8" s="89"/>
    </row>
    <row r="9" spans="1:19">
      <c r="A9" s="91" t="s">
        <v>170</v>
      </c>
      <c r="B9" s="91" t="s">
        <v>171</v>
      </c>
      <c r="C9" s="91" t="s">
        <v>172</v>
      </c>
      <c r="D9" s="91" t="s">
        <v>173</v>
      </c>
      <c r="E9" s="91" t="s">
        <v>174</v>
      </c>
      <c r="F9" s="91" t="s">
        <v>175</v>
      </c>
      <c r="H9" s="91" t="s">
        <v>170</v>
      </c>
      <c r="I9" s="91" t="str">
        <f>IF('Property 1'!B1="","Property 1",'Property 1'!B1)</f>
        <v>Property 1</v>
      </c>
      <c r="J9" s="91" t="str">
        <f>IF('Property 2'!B1="","Property 2",'Property 2'!B1)</f>
        <v>Property 2</v>
      </c>
      <c r="K9" s="91" t="str">
        <f>IF('Property 3'!B1="","Property 3",'Property 3'!B1)</f>
        <v>Property 3</v>
      </c>
      <c r="L9" s="91" t="str">
        <f>IF('Property 4'!B1="","Property 4",'Property 4'!B1)</f>
        <v>Property 4</v>
      </c>
      <c r="M9" s="91" t="str">
        <f>IF('Property 5'!B1="","Property 5",'Property 5'!B1)</f>
        <v>Property 5</v>
      </c>
      <c r="N9" s="91" t="str">
        <f>IF('Property 6'!B1="","Property 6",'Property 6'!B1)</f>
        <v>Property 6</v>
      </c>
      <c r="O9" s="91"/>
      <c r="P9" s="91" t="str">
        <f>IF('Property 7'!B1="","Property 7",'Property 7'!B1)</f>
        <v>Property 7</v>
      </c>
      <c r="Q9" s="91" t="str">
        <f>IF('Property 8'!B1="","Property 8",'Property 8'!B1)</f>
        <v>Property 8</v>
      </c>
      <c r="R9" s="91" t="str">
        <f>IF('Property 9'!B1="","Property 9",'Property 9'!B1)</f>
        <v>Property 9</v>
      </c>
      <c r="S9" s="91" t="str">
        <f>IF('Property 10'!B1="","Property 10",'Property 10'!B1)</f>
        <v>Property 10</v>
      </c>
    </row>
    <row r="10" spans="1:19">
      <c r="B10" s="93" t="str">
        <f>IF('Welcome &amp; Instructions'!$B$10="Standard (tax year)","6 Apr - 5 Jul","1 Apr - 30 Jun")</f>
        <v>6 Apr - 5 Jul</v>
      </c>
      <c r="C10" s="93" t="str">
        <f>IF('Welcome &amp; Instructions'!$B$10="Standard (tax year)","6 Jul - 5 Oct","1 Jul - 30 Sep")</f>
        <v>6 Jul - 5 Oct</v>
      </c>
      <c r="D10" s="93" t="str">
        <f>IF('Welcome &amp; Instructions'!$B$10="Standard (tax year)","6 Oct - 5 Jan","1 Oct - 31 Dec")</f>
        <v>6 Oct - 5 Jan</v>
      </c>
      <c r="E10" s="93" t="str">
        <f>IF('Welcome &amp; Instructions'!$B$10="Standard (tax year)","6 Jan - 5 Apr","1 Jan - 31 Mar")</f>
        <v>6 Jan - 5 Apr</v>
      </c>
      <c r="F10" s="93" t="str">
        <f>IF('Welcome &amp; Instructions'!$B$10="Standard (tax year)","6 Apr - 5 Apr","1 Apr - 31 Mar")</f>
        <v>6 Apr - 5 Apr</v>
      </c>
      <c r="I10" s="93"/>
      <c r="J10" s="93"/>
      <c r="K10" s="93"/>
      <c r="L10" s="93"/>
      <c r="M10" s="93"/>
      <c r="N10" s="93"/>
      <c r="O10" s="93"/>
      <c r="P10" s="93"/>
      <c r="Q10" s="93"/>
      <c r="R10" s="93"/>
      <c r="S10" s="93"/>
    </row>
    <row r="11" spans="1:19">
      <c r="A11" s="90" t="s">
        <v>196</v>
      </c>
      <c r="B11" s="90"/>
      <c r="C11" s="90"/>
      <c r="D11" s="90"/>
      <c r="E11" s="90"/>
      <c r="F11" s="90"/>
      <c r="H11" s="90" t="s">
        <v>196</v>
      </c>
      <c r="I11" s="90"/>
      <c r="J11" s="90"/>
      <c r="K11" s="90"/>
      <c r="L11" s="90"/>
      <c r="M11" s="90"/>
      <c r="N11" s="90"/>
      <c r="O11" s="90"/>
      <c r="P11" s="90"/>
      <c r="Q11" s="90"/>
      <c r="R11" s="90"/>
      <c r="S11" s="90"/>
    </row>
    <row r="12" spans="1:19">
      <c r="A12" t="s">
        <v>4</v>
      </c>
      <c r="B12" s="114">
        <f>'Property 1'!B7+'Property 2'!B7+'Property 3'!B7+'Property 4'!B7+'Property 5'!B7+'Property 6'!B7+'Property 7'!B7+'Property 8'!B7+'Property 9'!B7+'Property 10'!B7</f>
        <v>0</v>
      </c>
      <c r="C12" s="114">
        <f>'Property 1'!C7+'Property 2'!C7+'Property 3'!C7+'Property 4'!C7+'Property 5'!C7+'Property 6'!C7+'Property 7'!C7+'Property 8'!C7+'Property 9'!C7+'Property 10'!C7</f>
        <v>0</v>
      </c>
      <c r="D12" s="114">
        <f>'Property 1'!D7+'Property 2'!D7+'Property 3'!D7+'Property 4'!D7+'Property 5'!D7+'Property 6'!D7+'Property 7'!D7+'Property 8'!D7+'Property 9'!D7+'Property 10'!D7</f>
        <v>0</v>
      </c>
      <c r="E12" s="114">
        <f>'Property 1'!E7+'Property 2'!E7+'Property 3'!E7+'Property 4'!E7+'Property 5'!E7+'Property 6'!E7+'Property 7'!E7+'Property 8'!E7+'Property 9'!E7+'Property 10'!E7</f>
        <v>0</v>
      </c>
      <c r="F12" s="114">
        <f>SUM(B12:E12)</f>
        <v>0</v>
      </c>
      <c r="H12" t="s">
        <v>4</v>
      </c>
      <c r="I12" s="114">
        <f>'Property 1'!F7</f>
        <v>0</v>
      </c>
      <c r="J12" s="114">
        <f>'Property 2'!F7</f>
        <v>0</v>
      </c>
      <c r="K12" s="114">
        <f>'Property 3'!F7</f>
        <v>0</v>
      </c>
      <c r="L12" s="114">
        <f>'Property 4'!F7</f>
        <v>0</v>
      </c>
      <c r="M12" s="114">
        <f>'Property 5'!F7</f>
        <v>0</v>
      </c>
      <c r="N12" s="114">
        <f>'Property 6'!F7</f>
        <v>0</v>
      </c>
      <c r="O12" s="114"/>
      <c r="P12" s="114">
        <f>'Property 7'!F7</f>
        <v>0</v>
      </c>
      <c r="Q12" s="114">
        <f>'Property 8'!F7</f>
        <v>0</v>
      </c>
      <c r="R12" s="114">
        <f>'Property 9'!F7</f>
        <v>0</v>
      </c>
      <c r="S12" s="114">
        <f>'Property 10'!F7</f>
        <v>0</v>
      </c>
    </row>
    <row r="13" spans="1:19">
      <c r="A13" t="s">
        <v>10</v>
      </c>
      <c r="B13" s="114">
        <f>'Property 1'!B8+'Property 2'!B8+'Property 3'!B8+'Property 4'!B8+'Property 5'!B8+'Property 6'!B8+'Property 7'!B8+'Property 8'!B8+'Property 9'!B8+'Property 10'!B8</f>
        <v>0</v>
      </c>
      <c r="C13" s="114">
        <f>'Property 1'!C8+'Property 2'!C8+'Property 3'!C8+'Property 4'!C8+'Property 5'!C8+'Property 6'!C8+'Property 7'!C8+'Property 8'!C8+'Property 9'!C8+'Property 10'!C8</f>
        <v>0</v>
      </c>
      <c r="D13" s="114">
        <f>'Property 1'!D8+'Property 2'!D8+'Property 3'!D8+'Property 4'!D8+'Property 5'!D8+'Property 6'!D8+'Property 7'!D8+'Property 8'!D8+'Property 9'!D8+'Property 10'!D8</f>
        <v>0</v>
      </c>
      <c r="E13" s="114">
        <f>'Property 1'!E8+'Property 2'!E8+'Property 3'!E8+'Property 4'!E8+'Property 5'!E8+'Property 6'!E8+'Property 7'!E8+'Property 8'!E8+'Property 9'!E8+'Property 10'!E8</f>
        <v>0</v>
      </c>
      <c r="F13" s="114">
        <f t="shared" ref="F13:F16" si="0">SUM(B13:E13)</f>
        <v>0</v>
      </c>
      <c r="H13" t="s">
        <v>10</v>
      </c>
      <c r="I13" s="114">
        <f>'Property 1'!F8</f>
        <v>0</v>
      </c>
      <c r="J13" s="114">
        <f>'Property 2'!F8</f>
        <v>0</v>
      </c>
      <c r="K13" s="114">
        <f>'Property 3'!F8</f>
        <v>0</v>
      </c>
      <c r="L13" s="114">
        <f>'Property 4'!F8</f>
        <v>0</v>
      </c>
      <c r="M13" s="114">
        <f>'Property 5'!F8</f>
        <v>0</v>
      </c>
      <c r="N13" s="114">
        <f>'Property 6'!F8</f>
        <v>0</v>
      </c>
      <c r="O13" s="114"/>
      <c r="P13" s="114">
        <f>'Property 7'!F8</f>
        <v>0</v>
      </c>
      <c r="Q13" s="114">
        <f>'Property 8'!F8</f>
        <v>0</v>
      </c>
      <c r="R13" s="114">
        <f>'Property 9'!F8</f>
        <v>0</v>
      </c>
      <c r="S13" s="114">
        <f>'Property 10'!F8</f>
        <v>0</v>
      </c>
    </row>
    <row r="14" spans="1:19">
      <c r="A14" t="s">
        <v>14</v>
      </c>
      <c r="B14" s="114">
        <f>'Property 1'!B9+'Property 2'!B9+'Property 3'!B9+'Property 4'!B9+'Property 5'!B9+'Property 6'!B9+'Property 7'!B9+'Property 8'!B9+'Property 9'!B9+'Property 10'!B9</f>
        <v>0</v>
      </c>
      <c r="C14" s="114">
        <f>'Property 1'!C9+'Property 2'!C9+'Property 3'!C9+'Property 4'!C9+'Property 5'!C9+'Property 6'!C9+'Property 7'!C9+'Property 8'!C9+'Property 9'!C9+'Property 10'!C9</f>
        <v>0</v>
      </c>
      <c r="D14" s="114">
        <f>'Property 1'!D9+'Property 2'!D9+'Property 3'!D9+'Property 4'!D9+'Property 5'!D9+'Property 6'!D9+'Property 7'!D9+'Property 8'!D9+'Property 9'!D9+'Property 10'!D9</f>
        <v>0</v>
      </c>
      <c r="E14" s="114">
        <f>'Property 1'!E9+'Property 2'!E9+'Property 3'!E9+'Property 4'!E9+'Property 5'!E9+'Property 6'!E9+'Property 7'!E9+'Property 8'!E9+'Property 9'!E9+'Property 10'!E9</f>
        <v>0</v>
      </c>
      <c r="F14" s="114">
        <f t="shared" si="0"/>
        <v>0</v>
      </c>
      <c r="H14" t="s">
        <v>14</v>
      </c>
      <c r="I14" s="114">
        <f>'Property 1'!F9</f>
        <v>0</v>
      </c>
      <c r="J14" s="114">
        <f>'Property 2'!F9</f>
        <v>0</v>
      </c>
      <c r="K14" s="114">
        <f>'Property 3'!F9</f>
        <v>0</v>
      </c>
      <c r="L14" s="114">
        <f>'Property 4'!F9</f>
        <v>0</v>
      </c>
      <c r="M14" s="114">
        <f>'Property 5'!F9</f>
        <v>0</v>
      </c>
      <c r="N14" s="114">
        <f>'Property 6'!F9</f>
        <v>0</v>
      </c>
      <c r="O14" s="114"/>
      <c r="P14" s="114">
        <f>'Property 7'!F9</f>
        <v>0</v>
      </c>
      <c r="Q14" s="114">
        <f>'Property 8'!F9</f>
        <v>0</v>
      </c>
      <c r="R14" s="114">
        <f>'Property 9'!F9</f>
        <v>0</v>
      </c>
      <c r="S14" s="114">
        <f>'Property 10'!F9</f>
        <v>0</v>
      </c>
    </row>
    <row r="15" spans="1:19">
      <c r="A15" t="s">
        <v>17</v>
      </c>
      <c r="B15" s="114">
        <f>'Property 1'!B10+'Property 2'!B10+'Property 3'!B10+'Property 4'!B10+'Property 5'!B10+'Property 6'!B10+'Property 7'!B10+'Property 8'!B10+'Property 9'!B10+'Property 10'!B10</f>
        <v>0</v>
      </c>
      <c r="C15" s="114">
        <f>'Property 1'!C10+'Property 2'!C10+'Property 3'!C10+'Property 4'!C10+'Property 5'!C10+'Property 6'!C10+'Property 7'!C10+'Property 8'!C10+'Property 9'!C10+'Property 10'!C10</f>
        <v>0</v>
      </c>
      <c r="D15" s="114">
        <f>'Property 1'!D10+'Property 2'!D10+'Property 3'!D10+'Property 4'!D10+'Property 5'!D10+'Property 6'!D10+'Property 7'!D10+'Property 8'!D10+'Property 9'!D10+'Property 10'!D10</f>
        <v>0</v>
      </c>
      <c r="E15" s="114">
        <f>'Property 1'!E10+'Property 2'!E10+'Property 3'!E10+'Property 4'!E10+'Property 5'!E10+'Property 6'!E10+'Property 7'!E10+'Property 8'!E10+'Property 9'!E10+'Property 10'!E10</f>
        <v>0</v>
      </c>
      <c r="F15" s="114">
        <f t="shared" si="0"/>
        <v>0</v>
      </c>
      <c r="H15" t="s">
        <v>17</v>
      </c>
      <c r="I15" s="114">
        <f>'Property 1'!F10</f>
        <v>0</v>
      </c>
      <c r="J15" s="114">
        <f>'Property 2'!F10</f>
        <v>0</v>
      </c>
      <c r="K15" s="114">
        <f>'Property 3'!F10</f>
        <v>0</v>
      </c>
      <c r="L15" s="114">
        <f>'Property 4'!F10</f>
        <v>0</v>
      </c>
      <c r="M15" s="114">
        <f>'Property 5'!F10</f>
        <v>0</v>
      </c>
      <c r="N15" s="114">
        <f>'Property 6'!F10</f>
        <v>0</v>
      </c>
      <c r="O15" s="114"/>
      <c r="P15" s="114">
        <f>'Property 7'!F10</f>
        <v>0</v>
      </c>
      <c r="Q15" s="114">
        <f>'Property 8'!F10</f>
        <v>0</v>
      </c>
      <c r="R15" s="114">
        <f>'Property 9'!F10</f>
        <v>0</v>
      </c>
      <c r="S15" s="114">
        <f>'Property 10'!F10</f>
        <v>0</v>
      </c>
    </row>
    <row r="16" spans="1:19">
      <c r="A16" t="s">
        <v>20</v>
      </c>
      <c r="B16" s="114">
        <f>'Property 1'!B11+'Property 2'!B11+'Property 3'!B11+'Property 4'!B11+'Property 5'!B11+'Property 6'!B11+'Property 7'!B11+'Property 8'!B11+'Property 9'!B11+'Property 10'!B11</f>
        <v>0</v>
      </c>
      <c r="C16" s="114">
        <f>'Property 1'!C11+'Property 2'!C11+'Property 3'!C11+'Property 4'!C11+'Property 5'!C11+'Property 6'!C11+'Property 7'!C11+'Property 8'!C11+'Property 9'!C11+'Property 10'!C11</f>
        <v>0</v>
      </c>
      <c r="D16" s="114">
        <f>'Property 1'!D11+'Property 2'!D11+'Property 3'!D11+'Property 4'!D11+'Property 5'!D11+'Property 6'!D11+'Property 7'!D11+'Property 8'!D11+'Property 9'!D11+'Property 10'!D11</f>
        <v>0</v>
      </c>
      <c r="E16" s="114">
        <f>'Property 1'!E11+'Property 2'!E11+'Property 3'!E11+'Property 4'!E11+'Property 5'!E11+'Property 6'!E11+'Property 7'!E11+'Property 8'!E11+'Property 9'!E11+'Property 10'!E11</f>
        <v>0</v>
      </c>
      <c r="F16" s="114">
        <f t="shared" si="0"/>
        <v>0</v>
      </c>
      <c r="H16" t="s">
        <v>20</v>
      </c>
      <c r="I16" s="114">
        <f>'Property 1'!F11</f>
        <v>0</v>
      </c>
      <c r="J16" s="114">
        <f>'Property 2'!F11</f>
        <v>0</v>
      </c>
      <c r="K16" s="114">
        <f>'Property 3'!F11</f>
        <v>0</v>
      </c>
      <c r="L16" s="114">
        <f>'Property 4'!F11</f>
        <v>0</v>
      </c>
      <c r="M16" s="114">
        <f>'Property 5'!F11</f>
        <v>0</v>
      </c>
      <c r="N16" s="114">
        <f>'Property 6'!F11</f>
        <v>0</v>
      </c>
      <c r="O16" s="114"/>
      <c r="P16" s="114">
        <f>'Property 7'!F11</f>
        <v>0</v>
      </c>
      <c r="Q16" s="114">
        <f>'Property 8'!F11</f>
        <v>0</v>
      </c>
      <c r="R16" s="114">
        <f>'Property 9'!F11</f>
        <v>0</v>
      </c>
      <c r="S16" s="114">
        <f>'Property 10'!F11</f>
        <v>0</v>
      </c>
    </row>
    <row r="17" spans="1:19">
      <c r="A17" s="92" t="s">
        <v>176</v>
      </c>
      <c r="B17" s="115">
        <f>SUM(B12:B16)</f>
        <v>0</v>
      </c>
      <c r="C17" s="115">
        <f t="shared" ref="C17:F17" si="1">SUM(C12:C16)</f>
        <v>0</v>
      </c>
      <c r="D17" s="115">
        <f t="shared" si="1"/>
        <v>0</v>
      </c>
      <c r="E17" s="115">
        <f t="shared" si="1"/>
        <v>0</v>
      </c>
      <c r="F17" s="115">
        <f t="shared" si="1"/>
        <v>0</v>
      </c>
      <c r="H17" s="92" t="s">
        <v>176</v>
      </c>
      <c r="I17" s="115">
        <f>'Property 1'!F12</f>
        <v>0</v>
      </c>
      <c r="J17" s="115">
        <f>'Property 2'!F12</f>
        <v>0</v>
      </c>
      <c r="K17" s="115">
        <f>'Property 3'!F12</f>
        <v>0</v>
      </c>
      <c r="L17" s="115">
        <f>'Property 4'!F12</f>
        <v>0</v>
      </c>
      <c r="M17" s="115">
        <f>'Property 5'!F12</f>
        <v>0</v>
      </c>
      <c r="N17" s="115">
        <f>'Property 6'!F12</f>
        <v>0</v>
      </c>
      <c r="O17" s="115"/>
      <c r="P17" s="115">
        <f>'Property 7'!F12</f>
        <v>0</v>
      </c>
      <c r="Q17" s="115">
        <f>'Property 8'!F12</f>
        <v>0</v>
      </c>
      <c r="R17" s="115">
        <f>'Property 9'!F12</f>
        <v>0</v>
      </c>
      <c r="S17" s="115">
        <f>'Property 10'!F12</f>
        <v>0</v>
      </c>
    </row>
    <row r="18" spans="1:19">
      <c r="B18" s="114"/>
      <c r="C18" s="114"/>
      <c r="D18" s="114"/>
      <c r="E18" s="114"/>
      <c r="F18" s="114"/>
      <c r="I18" s="114"/>
      <c r="J18" s="114"/>
      <c r="K18" s="114"/>
      <c r="L18" s="114"/>
      <c r="M18" s="114"/>
      <c r="N18" s="114"/>
      <c r="O18" s="114"/>
      <c r="P18" s="114"/>
      <c r="Q18" s="114"/>
      <c r="R18" s="114"/>
      <c r="S18" s="114"/>
    </row>
    <row r="19" spans="1:19">
      <c r="A19" s="90" t="s">
        <v>197</v>
      </c>
      <c r="B19" s="116"/>
      <c r="C19" s="116"/>
      <c r="D19" s="116"/>
      <c r="E19" s="116"/>
      <c r="F19" s="116"/>
      <c r="H19" s="90" t="s">
        <v>197</v>
      </c>
      <c r="I19" s="116"/>
      <c r="J19" s="116"/>
      <c r="K19" s="116"/>
      <c r="L19" s="116"/>
      <c r="M19" s="116"/>
      <c r="N19" s="116"/>
      <c r="O19" s="116"/>
      <c r="P19" s="116"/>
      <c r="Q19" s="116"/>
      <c r="R19" s="116"/>
      <c r="S19" s="116"/>
    </row>
    <row r="20" spans="1:19">
      <c r="A20" t="s">
        <v>8</v>
      </c>
      <c r="B20" s="114" t="str">
        <f>IF('Welcome &amp; Instructions'!$B$15=_Config!$J$2,"",'Property 1'!B13+'Property 2'!B13+'Property 3'!B13+'Property 4'!B13+'Property 5'!B13+'Property 6'!B13+'Property 7'!B13+'Property 8'!B13+'Property 9'!B13+'Property 10'!B13)</f>
        <v/>
      </c>
      <c r="C20" s="114" t="str">
        <f>IF('Welcome &amp; Instructions'!$B$15=_Config!$J$2,"",'Property 1'!C13+'Property 2'!C13+'Property 3'!C13+'Property 4'!C13+'Property 5'!C13+'Property 6'!C13+'Property 7'!C13+'Property 8'!C13+'Property 9'!C13+'Property 10'!C13)</f>
        <v/>
      </c>
      <c r="D20" s="114" t="str">
        <f>IF('Welcome &amp; Instructions'!$B$15=_Config!$J$2,"",'Property 1'!D13+'Property 2'!D13+'Property 3'!D13+'Property 4'!D13+'Property 5'!D13+'Property 6'!D13+'Property 7'!D13+'Property 8'!D13+'Property 9'!D13+'Property 10'!D13)</f>
        <v/>
      </c>
      <c r="E20" s="114" t="str">
        <f>IF('Welcome &amp; Instructions'!$B$15=_Config!$J$2,"",'Property 1'!E13+'Property 2'!E13+'Property 3'!E13+'Property 4'!E13+'Property 5'!E13+'Property 6'!E13+'Property 7'!E13+'Property 8'!E13+'Property 9'!E13+'Property 10'!E13)</f>
        <v/>
      </c>
      <c r="F20" s="114" t="str">
        <f>IF('Welcome &amp; Instructions'!$B$15=_Config!$J$2,"",SUM(B20:E20))</f>
        <v/>
      </c>
      <c r="H20" t="s">
        <v>8</v>
      </c>
      <c r="I20" s="114" t="str">
        <f>IF('Welcome &amp; Instructions'!$B$15=_Config!$J$2,"",'Property 1'!F13)</f>
        <v/>
      </c>
      <c r="J20" s="114" t="str">
        <f>IF('Welcome &amp; Instructions'!$B$15=_Config!$J$2,"",'Property 2'!F13)</f>
        <v/>
      </c>
      <c r="K20" s="114" t="str">
        <f>IF('Welcome &amp; Instructions'!$B$15=_Config!$J$2,"",'Property 3'!F13)</f>
        <v/>
      </c>
      <c r="L20" s="114" t="str">
        <f>IF('Welcome &amp; Instructions'!$B$15=_Config!$J$2,"",'Property 4'!F13)</f>
        <v/>
      </c>
      <c r="M20" s="114" t="str">
        <f>IF('Welcome &amp; Instructions'!$B$15=_Config!$J$2,"",'Property 5'!F13)</f>
        <v/>
      </c>
      <c r="N20" s="114" t="str">
        <f>IF('Welcome &amp; Instructions'!$B$15=_Config!$J$2,"",'Property 6'!F13)</f>
        <v/>
      </c>
      <c r="O20" s="114"/>
      <c r="P20" s="114" t="str">
        <f>IF('Welcome &amp; Instructions'!$B$15=_Config!$J$2,"",'Property 7'!F13)</f>
        <v/>
      </c>
      <c r="Q20" s="114" t="str">
        <f>IF('Welcome &amp; Instructions'!$B$15=_Config!$J$2,"",'Property 8'!F13)</f>
        <v/>
      </c>
      <c r="R20" s="114" t="str">
        <f>IF('Welcome &amp; Instructions'!$B$15=_Config!$J$2,"",'Property 9'!F13)</f>
        <v/>
      </c>
      <c r="S20" s="114" t="str">
        <f>IF('Welcome &amp; Instructions'!$B$15=_Config!$J$2,"",'Property 10'!F13)</f>
        <v/>
      </c>
    </row>
    <row r="21" spans="1:19">
      <c r="A21" t="s">
        <v>13</v>
      </c>
      <c r="B21" s="114" t="str">
        <f>IF('Welcome &amp; Instructions'!$B$15=_Config!$J$2,"",'Property 1'!B14+'Property 2'!B14+'Property 3'!B14+'Property 4'!B14+'Property 5'!B14+'Property 6'!B14+'Property 7'!B14+'Property 8'!B14+'Property 9'!B14+'Property 10'!B14)</f>
        <v/>
      </c>
      <c r="C21" s="114" t="str">
        <f>IF('Welcome &amp; Instructions'!$B$15=_Config!$J$2,"",'Property 1'!C14+'Property 2'!C14+'Property 3'!C14+'Property 4'!C14+'Property 5'!C14+'Property 6'!C14+'Property 7'!C14+'Property 8'!C14+'Property 9'!C14+'Property 10'!C14)</f>
        <v/>
      </c>
      <c r="D21" s="114" t="str">
        <f>IF('Welcome &amp; Instructions'!$B$15=_Config!$J$2,"",'Property 1'!D14+'Property 2'!D14+'Property 3'!D14+'Property 4'!D14+'Property 5'!D14+'Property 6'!D14+'Property 7'!D14+'Property 8'!D14+'Property 9'!D14+'Property 10'!D14)</f>
        <v/>
      </c>
      <c r="E21" s="114" t="str">
        <f>IF('Welcome &amp; Instructions'!$B$15=_Config!$J$2,"",'Property 1'!E14+'Property 2'!E14+'Property 3'!E14+'Property 4'!E14+'Property 5'!E14+'Property 6'!E14+'Property 7'!E14+'Property 8'!E14+'Property 9'!E14+'Property 10'!E14)</f>
        <v/>
      </c>
      <c r="F21" s="114" t="str">
        <f>IF('Welcome &amp; Instructions'!$B$15=_Config!$J$2,"",SUM(B21:E21))</f>
        <v/>
      </c>
      <c r="H21" t="s">
        <v>13</v>
      </c>
      <c r="I21" s="114" t="str">
        <f>IF('Welcome &amp; Instructions'!$B$15=_Config!$J$2,"",'Property 1'!F14)</f>
        <v/>
      </c>
      <c r="J21" s="114" t="str">
        <f>IF('Welcome &amp; Instructions'!$B$15=_Config!$J$2,"",'Property 2'!F14)</f>
        <v/>
      </c>
      <c r="K21" s="114" t="str">
        <f>IF('Welcome &amp; Instructions'!$B$15=_Config!$J$2,"",'Property 3'!F14)</f>
        <v/>
      </c>
      <c r="L21" s="114" t="str">
        <f>IF('Welcome &amp; Instructions'!$B$15=_Config!$J$2,"",'Property 4'!F14)</f>
        <v/>
      </c>
      <c r="M21" s="114" t="str">
        <f>IF('Welcome &amp; Instructions'!$B$15=_Config!$J$2,"",'Property 5'!F14)</f>
        <v/>
      </c>
      <c r="N21" s="114" t="str">
        <f>IF('Welcome &amp; Instructions'!$B$15=_Config!$J$2,"",'Property 6'!F14)</f>
        <v/>
      </c>
      <c r="O21" s="114"/>
      <c r="P21" s="114" t="str">
        <f>IF('Welcome &amp; Instructions'!$B$15=_Config!$J$2,"",'Property 7'!F14)</f>
        <v/>
      </c>
      <c r="Q21" s="114" t="str">
        <f>IF('Welcome &amp; Instructions'!$B$15=_Config!$J$2,"",'Property 8'!F14)</f>
        <v/>
      </c>
      <c r="R21" s="114" t="str">
        <f>IF('Welcome &amp; Instructions'!$B$15=_Config!$J$2,"",'Property 9'!F14)</f>
        <v/>
      </c>
      <c r="S21" s="114" t="str">
        <f>IF('Welcome &amp; Instructions'!$B$15=_Config!$J$2,"",'Property 10'!F14)</f>
        <v/>
      </c>
    </row>
    <row r="22" spans="1:19">
      <c r="A22" t="s">
        <v>16</v>
      </c>
      <c r="B22" s="114" t="str">
        <f>IF('Welcome &amp; Instructions'!$B$15=_Config!$J$2,"",'Property 1'!B15+'Property 2'!B15+'Property 3'!B15+'Property 4'!B15+'Property 5'!B15+'Property 6'!B15+'Property 7'!B15+'Property 8'!B15+'Property 9'!B15+'Property 10'!B15)</f>
        <v/>
      </c>
      <c r="C22" s="114" t="str">
        <f>IF('Welcome &amp; Instructions'!$B$15=_Config!$J$2,"",'Property 1'!C15+'Property 2'!C15+'Property 3'!C15+'Property 4'!C15+'Property 5'!C15+'Property 6'!C15+'Property 7'!C15+'Property 8'!C15+'Property 9'!C15+'Property 10'!C15)</f>
        <v/>
      </c>
      <c r="D22" s="114" t="str">
        <f>IF('Welcome &amp; Instructions'!$B$15=_Config!$J$2,"",'Property 1'!D15+'Property 2'!D15+'Property 3'!D15+'Property 4'!D15+'Property 5'!D15+'Property 6'!D15+'Property 7'!D15+'Property 8'!D15+'Property 9'!D15+'Property 10'!D15)</f>
        <v/>
      </c>
      <c r="E22" s="114" t="str">
        <f>IF('Welcome &amp; Instructions'!$B$15=_Config!$J$2,"",'Property 1'!E15+'Property 2'!E15+'Property 3'!E15+'Property 4'!E15+'Property 5'!E15+'Property 6'!E15+'Property 7'!E15+'Property 8'!E15+'Property 9'!E15+'Property 10'!E15)</f>
        <v/>
      </c>
      <c r="F22" s="114" t="str">
        <f>IF('Welcome &amp; Instructions'!$B$15=_Config!$J$2,"",SUM(B22:E22))</f>
        <v/>
      </c>
      <c r="H22" t="s">
        <v>16</v>
      </c>
      <c r="I22" s="114" t="str">
        <f>IF('Welcome &amp; Instructions'!$B$15=_Config!$J$2,"",'Property 1'!F15)</f>
        <v/>
      </c>
      <c r="J22" s="114" t="str">
        <f>IF('Welcome &amp; Instructions'!$B$15=_Config!$J$2,"",'Property 2'!F15)</f>
        <v/>
      </c>
      <c r="K22" s="114" t="str">
        <f>IF('Welcome &amp; Instructions'!$B$15=_Config!$J$2,"",'Property 3'!F15)</f>
        <v/>
      </c>
      <c r="L22" s="114" t="str">
        <f>IF('Welcome &amp; Instructions'!$B$15=_Config!$J$2,"",'Property 4'!F15)</f>
        <v/>
      </c>
      <c r="M22" s="114" t="str">
        <f>IF('Welcome &amp; Instructions'!$B$15=_Config!$J$2,"",'Property 5'!F15)</f>
        <v/>
      </c>
      <c r="N22" s="114" t="str">
        <f>IF('Welcome &amp; Instructions'!$B$15=_Config!$J$2,"",'Property 6'!F15)</f>
        <v/>
      </c>
      <c r="O22" s="114"/>
      <c r="P22" s="114" t="str">
        <f>IF('Welcome &amp; Instructions'!$B$15=_Config!$J$2,"",'Property 7'!F15)</f>
        <v/>
      </c>
      <c r="Q22" s="114" t="str">
        <f>IF('Welcome &amp; Instructions'!$B$15=_Config!$J$2,"",'Property 8'!F15)</f>
        <v/>
      </c>
      <c r="R22" s="114" t="str">
        <f>IF('Welcome &amp; Instructions'!$B$15=_Config!$J$2,"",'Property 9'!F15)</f>
        <v/>
      </c>
      <c r="S22" s="114" t="str">
        <f>IF('Welcome &amp; Instructions'!$B$15=_Config!$J$2,"",'Property 10'!F15)</f>
        <v/>
      </c>
    </row>
    <row r="23" spans="1:19">
      <c r="A23" t="s">
        <v>19</v>
      </c>
      <c r="B23" s="114" t="str">
        <f>IF('Welcome &amp; Instructions'!$B$15=_Config!$J$2,"",'Property 1'!B16+'Property 2'!B16+'Property 3'!B16+'Property 4'!B16+'Property 5'!B16+'Property 6'!B16+'Property 7'!B16+'Property 8'!B16+'Property 9'!B16+'Property 10'!B16)</f>
        <v/>
      </c>
      <c r="C23" s="114" t="str">
        <f>IF('Welcome &amp; Instructions'!$B$15=_Config!$J$2,"",'Property 1'!C16+'Property 2'!C16+'Property 3'!C16+'Property 4'!C16+'Property 5'!C16+'Property 6'!C16+'Property 7'!C16+'Property 8'!C16+'Property 9'!C16+'Property 10'!C16)</f>
        <v/>
      </c>
      <c r="D23" s="114" t="str">
        <f>IF('Welcome &amp; Instructions'!$B$15=_Config!$J$2,"",'Property 1'!D16+'Property 2'!D16+'Property 3'!D16+'Property 4'!D16+'Property 5'!D16+'Property 6'!D16+'Property 7'!D16+'Property 8'!D16+'Property 9'!D16+'Property 10'!D16)</f>
        <v/>
      </c>
      <c r="E23" s="114" t="str">
        <f>IF('Welcome &amp; Instructions'!$B$15=_Config!$J$2,"",'Property 1'!E16+'Property 2'!E16+'Property 3'!E16+'Property 4'!E16+'Property 5'!E16+'Property 6'!E16+'Property 7'!E16+'Property 8'!E16+'Property 9'!E16+'Property 10'!E16)</f>
        <v/>
      </c>
      <c r="F23" s="114" t="str">
        <f>IF('Welcome &amp; Instructions'!$B$15=_Config!$J$2,"",SUM(B23:E23))</f>
        <v/>
      </c>
      <c r="H23" t="s">
        <v>19</v>
      </c>
      <c r="I23" s="114" t="str">
        <f>IF('Welcome &amp; Instructions'!$B$15=_Config!$J$2,"",'Property 1'!F16)</f>
        <v/>
      </c>
      <c r="J23" s="114" t="str">
        <f>IF('Welcome &amp; Instructions'!$B$15=_Config!$J$2,"",'Property 2'!F16)</f>
        <v/>
      </c>
      <c r="K23" s="114" t="str">
        <f>IF('Welcome &amp; Instructions'!$B$15=_Config!$J$2,"",'Property 3'!F16)</f>
        <v/>
      </c>
      <c r="L23" s="114" t="str">
        <f>IF('Welcome &amp; Instructions'!$B$15=_Config!$J$2,"",'Property 4'!F16)</f>
        <v/>
      </c>
      <c r="M23" s="114" t="str">
        <f>IF('Welcome &amp; Instructions'!$B$15=_Config!$J$2,"",'Property 5'!F16)</f>
        <v/>
      </c>
      <c r="N23" s="114" t="str">
        <f>IF('Welcome &amp; Instructions'!$B$15=_Config!$J$2,"",'Property 6'!F16)</f>
        <v/>
      </c>
      <c r="O23" s="114"/>
      <c r="P23" s="114" t="str">
        <f>IF('Welcome &amp; Instructions'!$B$15=_Config!$J$2,"",'Property 7'!F16)</f>
        <v/>
      </c>
      <c r="Q23" s="114" t="str">
        <f>IF('Welcome &amp; Instructions'!$B$15=_Config!$J$2,"",'Property 8'!F16)</f>
        <v/>
      </c>
      <c r="R23" s="114" t="str">
        <f>IF('Welcome &amp; Instructions'!$B$15=_Config!$J$2,"",'Property 9'!F16)</f>
        <v/>
      </c>
      <c r="S23" s="114" t="str">
        <f>IF('Welcome &amp; Instructions'!$B$15=_Config!$J$2,"",'Property 10'!F16)</f>
        <v/>
      </c>
    </row>
    <row r="24" spans="1:19">
      <c r="A24" t="s">
        <v>22</v>
      </c>
      <c r="B24" s="114" t="str">
        <f>IF('Welcome &amp; Instructions'!$B$15=_Config!$J$2,"",'Property 1'!B17+'Property 2'!B17+'Property 3'!B17+'Property 4'!B17+'Property 5'!B17+'Property 6'!B17+'Property 7'!B17+'Property 8'!B17+'Property 9'!B17+'Property 10'!B17)</f>
        <v/>
      </c>
      <c r="C24" s="114" t="str">
        <f>IF('Welcome &amp; Instructions'!$B$15=_Config!$J$2,"",'Property 1'!C17+'Property 2'!C17+'Property 3'!C17+'Property 4'!C17+'Property 5'!C17+'Property 6'!C17+'Property 7'!C17+'Property 8'!C17+'Property 9'!C17+'Property 10'!C17)</f>
        <v/>
      </c>
      <c r="D24" s="114" t="str">
        <f>IF('Welcome &amp; Instructions'!$B$15=_Config!$J$2,"",'Property 1'!D17+'Property 2'!D17+'Property 3'!D17+'Property 4'!D17+'Property 5'!D17+'Property 6'!D17+'Property 7'!D17+'Property 8'!D17+'Property 9'!D17+'Property 10'!D17)</f>
        <v/>
      </c>
      <c r="E24" s="114" t="str">
        <f>IF('Welcome &amp; Instructions'!$B$15=_Config!$J$2,"",'Property 1'!E17+'Property 2'!E17+'Property 3'!E17+'Property 4'!E17+'Property 5'!E17+'Property 6'!E17+'Property 7'!E17+'Property 8'!E17+'Property 9'!E17+'Property 10'!E17)</f>
        <v/>
      </c>
      <c r="F24" s="114" t="str">
        <f>IF('Welcome &amp; Instructions'!$B$15=_Config!$J$2,"",SUM(B24:E24))</f>
        <v/>
      </c>
      <c r="H24" t="s">
        <v>22</v>
      </c>
      <c r="I24" s="114" t="str">
        <f>IF('Welcome &amp; Instructions'!$B$15=_Config!$J$2,"",'Property 1'!F17)</f>
        <v/>
      </c>
      <c r="J24" s="114" t="str">
        <f>IF('Welcome &amp; Instructions'!$B$15=_Config!$J$2,"",'Property 2'!F17)</f>
        <v/>
      </c>
      <c r="K24" s="114" t="str">
        <f>IF('Welcome &amp; Instructions'!$B$15=_Config!$J$2,"",'Property 3'!F17)</f>
        <v/>
      </c>
      <c r="L24" s="114" t="str">
        <f>IF('Welcome &amp; Instructions'!$B$15=_Config!$J$2,"",'Property 4'!F17)</f>
        <v/>
      </c>
      <c r="M24" s="114" t="str">
        <f>IF('Welcome &amp; Instructions'!$B$15=_Config!$J$2,"",'Property 5'!F17)</f>
        <v/>
      </c>
      <c r="N24" s="114" t="str">
        <f>IF('Welcome &amp; Instructions'!$B$15=_Config!$J$2,"",'Property 6'!F17)</f>
        <v/>
      </c>
      <c r="O24" s="114"/>
      <c r="P24" s="114" t="str">
        <f>IF('Welcome &amp; Instructions'!$B$15=_Config!$J$2,"",'Property 7'!F17)</f>
        <v/>
      </c>
      <c r="Q24" s="114" t="str">
        <f>IF('Welcome &amp; Instructions'!$B$15=_Config!$J$2,"",'Property 8'!F17)</f>
        <v/>
      </c>
      <c r="R24" s="114" t="str">
        <f>IF('Welcome &amp; Instructions'!$B$15=_Config!$J$2,"",'Property 9'!F17)</f>
        <v/>
      </c>
      <c r="S24" s="114" t="str">
        <f>IF('Welcome &amp; Instructions'!$B$15=_Config!$J$2,"",'Property 10'!F17)</f>
        <v/>
      </c>
    </row>
    <row r="25" spans="1:19">
      <c r="A25" t="s">
        <v>25</v>
      </c>
      <c r="B25" s="114" t="str">
        <f>IF('Welcome &amp; Instructions'!$B$15=_Config!$J$2,"",'Property 1'!B18+'Property 2'!B18+'Property 3'!B18+'Property 4'!B18+'Property 5'!B18+'Property 6'!B18+'Property 7'!B18+'Property 8'!B18+'Property 9'!B18+'Property 10'!B18)</f>
        <v/>
      </c>
      <c r="C25" s="114" t="str">
        <f>IF('Welcome &amp; Instructions'!$B$15=_Config!$J$2,"",'Property 1'!C18+'Property 2'!C18+'Property 3'!C18+'Property 4'!C18+'Property 5'!C18+'Property 6'!C18+'Property 7'!C18+'Property 8'!C18+'Property 9'!C18+'Property 10'!C18)</f>
        <v/>
      </c>
      <c r="D25" s="114" t="str">
        <f>IF('Welcome &amp; Instructions'!$B$15=_Config!$J$2,"",'Property 1'!D18+'Property 2'!D18+'Property 3'!D18+'Property 4'!D18+'Property 5'!D18+'Property 6'!D18+'Property 7'!D18+'Property 8'!D18+'Property 9'!D18+'Property 10'!D18)</f>
        <v/>
      </c>
      <c r="E25" s="114" t="str">
        <f>IF('Welcome &amp; Instructions'!$B$15=_Config!$J$2,"",'Property 1'!E18+'Property 2'!E18+'Property 3'!E18+'Property 4'!E18+'Property 5'!E18+'Property 6'!E18+'Property 7'!E18+'Property 8'!E18+'Property 9'!E18+'Property 10'!E18)</f>
        <v/>
      </c>
      <c r="F25" s="114" t="str">
        <f>IF('Welcome &amp; Instructions'!$B$15=_Config!$J$2,"",SUM(B25:E25))</f>
        <v/>
      </c>
      <c r="H25" t="s">
        <v>25</v>
      </c>
      <c r="I25" s="114" t="str">
        <f>IF('Welcome &amp; Instructions'!$B$15=_Config!$J$2,"",'Property 1'!F18)</f>
        <v/>
      </c>
      <c r="J25" s="114" t="str">
        <f>IF('Welcome &amp; Instructions'!$B$15=_Config!$J$2,"",'Property 2'!F18)</f>
        <v/>
      </c>
      <c r="K25" s="114" t="str">
        <f>IF('Welcome &amp; Instructions'!$B$15=_Config!$J$2,"",'Property 3'!F18)</f>
        <v/>
      </c>
      <c r="L25" s="114" t="str">
        <f>IF('Welcome &amp; Instructions'!$B$15=_Config!$J$2,"",'Property 4'!F18)</f>
        <v/>
      </c>
      <c r="M25" s="114" t="str">
        <f>IF('Welcome &amp; Instructions'!$B$15=_Config!$J$2,"",'Property 5'!F18)</f>
        <v/>
      </c>
      <c r="N25" s="114" t="str">
        <f>IF('Welcome &amp; Instructions'!$B$15=_Config!$J$2,"",'Property 6'!F18)</f>
        <v/>
      </c>
      <c r="O25" s="114"/>
      <c r="P25" s="114" t="str">
        <f>IF('Welcome &amp; Instructions'!$B$15=_Config!$J$2,"",'Property 7'!F18)</f>
        <v/>
      </c>
      <c r="Q25" s="114" t="str">
        <f>IF('Welcome &amp; Instructions'!$B$15=_Config!$J$2,"",'Property 8'!F18)</f>
        <v/>
      </c>
      <c r="R25" s="114" t="str">
        <f>IF('Welcome &amp; Instructions'!$B$15=_Config!$J$2,"",'Property 9'!F18)</f>
        <v/>
      </c>
      <c r="S25" s="114" t="str">
        <f>IF('Welcome &amp; Instructions'!$B$15=_Config!$J$2,"",'Property 10'!F18)</f>
        <v/>
      </c>
    </row>
    <row r="26" spans="1:19">
      <c r="A26" t="s">
        <v>27</v>
      </c>
      <c r="B26" s="114" t="str">
        <f>IF('Welcome &amp; Instructions'!$B$15=_Config!$J$2,"",'Property 1'!B19+'Property 2'!B19+'Property 3'!B19+'Property 4'!B19+'Property 5'!B19+'Property 6'!B19+'Property 7'!B19+'Property 8'!B19+'Property 9'!B19+'Property 10'!B19)</f>
        <v/>
      </c>
      <c r="C26" s="114" t="str">
        <f>IF('Welcome &amp; Instructions'!$B$15=_Config!$J$2,"",'Property 1'!C19+'Property 2'!C19+'Property 3'!C19+'Property 4'!C19+'Property 5'!C19+'Property 6'!C19+'Property 7'!C19+'Property 8'!C19+'Property 9'!C19+'Property 10'!C19)</f>
        <v/>
      </c>
      <c r="D26" s="114" t="str">
        <f>IF('Welcome &amp; Instructions'!$B$15=_Config!$J$2,"",'Property 1'!D19+'Property 2'!D19+'Property 3'!D19+'Property 4'!D19+'Property 5'!D19+'Property 6'!D19+'Property 7'!D19+'Property 8'!D19+'Property 9'!D19+'Property 10'!D19)</f>
        <v/>
      </c>
      <c r="E26" s="114" t="str">
        <f>IF('Welcome &amp; Instructions'!$B$15=_Config!$J$2,"",'Property 1'!E19+'Property 2'!E19+'Property 3'!E19+'Property 4'!E19+'Property 5'!E19+'Property 6'!E19+'Property 7'!E19+'Property 8'!E19+'Property 9'!E19+'Property 10'!E19)</f>
        <v/>
      </c>
      <c r="F26" s="114" t="str">
        <f>IF('Welcome &amp; Instructions'!$B$15=_Config!$J$2,"",SUM(B26:E26))</f>
        <v/>
      </c>
      <c r="H26" t="s">
        <v>27</v>
      </c>
      <c r="I26" s="114" t="str">
        <f>IF('Welcome &amp; Instructions'!$B$15=_Config!$J$2,"",'Property 1'!F19)</f>
        <v/>
      </c>
      <c r="J26" s="114" t="str">
        <f>IF('Welcome &amp; Instructions'!$B$15=_Config!$J$2,"",'Property 2'!F19)</f>
        <v/>
      </c>
      <c r="K26" s="114" t="str">
        <f>IF('Welcome &amp; Instructions'!$B$15=_Config!$J$2,"",'Property 3'!F19)</f>
        <v/>
      </c>
      <c r="L26" s="114" t="str">
        <f>IF('Welcome &amp; Instructions'!$B$15=_Config!$J$2,"",'Property 4'!F19)</f>
        <v/>
      </c>
      <c r="M26" s="114" t="str">
        <f>IF('Welcome &amp; Instructions'!$B$15=_Config!$J$2,"",'Property 5'!F19)</f>
        <v/>
      </c>
      <c r="N26" s="114" t="str">
        <f>IF('Welcome &amp; Instructions'!$B$15=_Config!$J$2,"",'Property 6'!F19)</f>
        <v/>
      </c>
      <c r="O26" s="114"/>
      <c r="P26" s="114" t="str">
        <f>IF('Welcome &amp; Instructions'!$B$15=_Config!$J$2,"",'Property 7'!F19)</f>
        <v/>
      </c>
      <c r="Q26" s="114" t="str">
        <f>IF('Welcome &amp; Instructions'!$B$15=_Config!$J$2,"",'Property 8'!F19)</f>
        <v/>
      </c>
      <c r="R26" s="114" t="str">
        <f>IF('Welcome &amp; Instructions'!$B$15=_Config!$J$2,"",'Property 9'!F19)</f>
        <v/>
      </c>
      <c r="S26" s="114" t="str">
        <f>IF('Welcome &amp; Instructions'!$B$15=_Config!$J$2,"",'Property 10'!F19)</f>
        <v/>
      </c>
    </row>
    <row r="27" spans="1:19">
      <c r="A27" s="92" t="s">
        <v>177</v>
      </c>
      <c r="B27" s="115">
        <f>'Property 1'!B20+'Property 2'!B20+'Property 3'!B20+'Property 4'!B20+'Property 5'!B20+'Property 6'!B20+'Property 7'!B20+'Property 8'!B20+'Property 9'!B20+'Property 10'!B20</f>
        <v>0</v>
      </c>
      <c r="C27" s="115">
        <f>'Property 1'!C20+'Property 2'!C20+'Property 3'!C20+'Property 4'!C20+'Property 5'!C20+'Property 6'!C20+'Property 7'!C20+'Property 8'!C20+'Property 9'!C20+'Property 10'!C20</f>
        <v>0</v>
      </c>
      <c r="D27" s="115">
        <f>'Property 1'!D20+'Property 2'!D20+'Property 3'!D20+'Property 4'!D20+'Property 5'!D20+'Property 6'!D20+'Property 7'!D20+'Property 8'!D20+'Property 9'!D20+'Property 10'!D20</f>
        <v>0</v>
      </c>
      <c r="E27" s="115">
        <f>'Property 1'!E20+'Property 2'!E20+'Property 3'!E20+'Property 4'!E20+'Property 5'!E20+'Property 6'!E20+'Property 7'!E20+'Property 8'!E20+'Property 9'!E20+'Property 10'!E20</f>
        <v>0</v>
      </c>
      <c r="F27" s="115">
        <f>'Property 1'!F20+'Property 2'!F20+'Property 3'!F20+'Property 4'!F20+'Property 5'!F20+'Property 6'!F20+'Property 7'!F20+'Property 8'!F20+'Property 9'!F20+'Property 10'!F20</f>
        <v>0</v>
      </c>
      <c r="H27" s="92" t="s">
        <v>177</v>
      </c>
      <c r="I27" s="115">
        <f>'Property 1'!F20</f>
        <v>0</v>
      </c>
      <c r="J27" s="115">
        <f>'Property 2'!F20</f>
        <v>0</v>
      </c>
      <c r="K27" s="115">
        <f>'Property 3'!F20</f>
        <v>0</v>
      </c>
      <c r="L27" s="115">
        <f>'Property 4'!F20</f>
        <v>0</v>
      </c>
      <c r="M27" s="115">
        <f>'Property 5'!F20</f>
        <v>0</v>
      </c>
      <c r="N27" s="115">
        <f>'Property 6'!F20</f>
        <v>0</v>
      </c>
      <c r="O27" s="115"/>
      <c r="P27" s="115">
        <f>'Property 7'!F20</f>
        <v>0</v>
      </c>
      <c r="Q27" s="115">
        <f>'Property 8'!F20</f>
        <v>0</v>
      </c>
      <c r="R27" s="115">
        <f>'Property 9'!F20</f>
        <v>0</v>
      </c>
      <c r="S27" s="115">
        <f>'Property 10'!F20</f>
        <v>0</v>
      </c>
    </row>
    <row r="28" spans="1:19">
      <c r="B28" s="114"/>
      <c r="C28" s="114"/>
      <c r="D28" s="114"/>
      <c r="E28" s="114"/>
      <c r="F28" s="114"/>
      <c r="I28" s="114"/>
      <c r="J28" s="114"/>
      <c r="K28" s="114"/>
      <c r="L28" s="114"/>
      <c r="M28" s="114"/>
      <c r="N28" s="114"/>
      <c r="O28" s="114"/>
      <c r="P28" s="114"/>
      <c r="Q28" s="114"/>
      <c r="R28" s="114"/>
      <c r="S28" s="114"/>
    </row>
    <row r="29" spans="1:19">
      <c r="A29" s="92" t="s">
        <v>198</v>
      </c>
      <c r="B29" s="115">
        <f>B17-B27</f>
        <v>0</v>
      </c>
      <c r="C29" s="115">
        <f t="shared" ref="C29:F29" si="2">C17-C27</f>
        <v>0</v>
      </c>
      <c r="D29" s="115">
        <f t="shared" si="2"/>
        <v>0</v>
      </c>
      <c r="E29" s="115">
        <f t="shared" si="2"/>
        <v>0</v>
      </c>
      <c r="F29" s="115">
        <f t="shared" si="2"/>
        <v>0</v>
      </c>
      <c r="H29" s="92" t="s">
        <v>198</v>
      </c>
      <c r="I29" s="115">
        <f>'Property 1'!F21</f>
        <v>0</v>
      </c>
      <c r="J29" s="115">
        <f>'Property 2'!F21</f>
        <v>0</v>
      </c>
      <c r="K29" s="115">
        <f>'Property 3'!F21</f>
        <v>0</v>
      </c>
      <c r="L29" s="115">
        <f>'Property 4'!F21</f>
        <v>0</v>
      </c>
      <c r="M29" s="115">
        <f>'Property 5'!F21</f>
        <v>0</v>
      </c>
      <c r="N29" s="115">
        <f>'Property 6'!F21</f>
        <v>0</v>
      </c>
      <c r="O29" s="115"/>
      <c r="P29" s="115">
        <f>'Property 7'!F21</f>
        <v>0</v>
      </c>
      <c r="Q29" s="115">
        <f>'Property 8'!F21</f>
        <v>0</v>
      </c>
      <c r="R29" s="115">
        <f>'Property 9'!F21</f>
        <v>0</v>
      </c>
      <c r="S29" s="115">
        <f>'Property 10'!F21</f>
        <v>0</v>
      </c>
    </row>
    <row r="30" spans="1:19">
      <c r="B30" s="114"/>
      <c r="C30" s="114"/>
      <c r="D30" s="114"/>
      <c r="E30" s="114"/>
      <c r="F30" s="114"/>
      <c r="I30" s="114"/>
      <c r="J30" s="114"/>
      <c r="K30" s="114"/>
      <c r="L30" s="114"/>
      <c r="M30" s="114"/>
      <c r="N30" s="114"/>
      <c r="O30" s="114"/>
      <c r="P30" s="114"/>
      <c r="Q30" s="114"/>
      <c r="R30" s="114"/>
      <c r="S30" s="114"/>
    </row>
    <row r="31" spans="1:19">
      <c r="A31" s="93" t="s">
        <v>28</v>
      </c>
      <c r="B31" s="117">
        <f>'Property 1'!B22+'Property 2'!B22+'Property 3'!B22+'Property 4'!B22+'Property 5'!B22+'Property 6'!B22+'Property 7'!B22+'Property 8'!B22+'Property 9'!B22+'Property 10'!B22</f>
        <v>0</v>
      </c>
      <c r="C31" s="117">
        <f>'Property 1'!C22+'Property 2'!C22+'Property 3'!C22+'Property 4'!C22+'Property 5'!C22+'Property 6'!C22+'Property 7'!C22+'Property 8'!C22+'Property 9'!C22+'Property 10'!C22</f>
        <v>0</v>
      </c>
      <c r="D31" s="117">
        <f>'Property 1'!D22+'Property 2'!D22+'Property 3'!D22+'Property 4'!D22+'Property 5'!D22+'Property 6'!D22+'Property 7'!D22+'Property 8'!D22+'Property 9'!D22+'Property 10'!D22</f>
        <v>0</v>
      </c>
      <c r="E31" s="117">
        <f>'Property 1'!E22+'Property 2'!E22+'Property 3'!E22+'Property 4'!E22+'Property 5'!E22+'Property 6'!E22+'Property 7'!E22+'Property 8'!E22+'Property 9'!E22+'Property 10'!E22</f>
        <v>0</v>
      </c>
      <c r="F31" s="117">
        <f>SUM(B31:E31)</f>
        <v>0</v>
      </c>
      <c r="H31" s="93" t="s">
        <v>28</v>
      </c>
      <c r="I31" s="117">
        <f>'Property 1'!F22</f>
        <v>0</v>
      </c>
      <c r="J31" s="117">
        <f>'Property 2'!F22</f>
        <v>0</v>
      </c>
      <c r="K31" s="117">
        <f>'Property 3'!F22</f>
        <v>0</v>
      </c>
      <c r="L31" s="117">
        <f>'Property 4'!F22</f>
        <v>0</v>
      </c>
      <c r="M31" s="117">
        <f>'Property 5'!F22</f>
        <v>0</v>
      </c>
      <c r="N31" s="117">
        <f>'Property 6'!F22</f>
        <v>0</v>
      </c>
      <c r="O31" s="117"/>
      <c r="P31" s="117">
        <f>'Property 7'!F22</f>
        <v>0</v>
      </c>
      <c r="Q31" s="117">
        <f>'Property 8'!F22</f>
        <v>0</v>
      </c>
      <c r="R31" s="117">
        <f>'Property 9'!F22</f>
        <v>0</v>
      </c>
      <c r="S31" s="117">
        <f>'Property 10'!F22</f>
        <v>0</v>
      </c>
    </row>
    <row r="32" spans="1:19">
      <c r="A32" s="93" t="s">
        <v>23</v>
      </c>
      <c r="B32" s="117">
        <f>'Property 1'!B23+'Property 2'!B23+'Property 3'!B23+'Property 4'!B23+'Property 5'!B23+'Property 6'!B23+'Property 7'!B23+'Property 8'!B23+'Property 9'!B23+'Property 10'!B23</f>
        <v>0</v>
      </c>
      <c r="C32" s="117">
        <f>'Property 1'!C23+'Property 2'!C23+'Property 3'!C23+'Property 4'!C23+'Property 5'!C23+'Property 6'!C23+'Property 7'!C23+'Property 8'!C23+'Property 9'!C23+'Property 10'!C23</f>
        <v>0</v>
      </c>
      <c r="D32" s="117">
        <f>'Property 1'!D23+'Property 2'!D23+'Property 3'!D23+'Property 4'!D23+'Property 5'!D23+'Property 6'!D23+'Property 7'!D23+'Property 8'!D23+'Property 9'!D23+'Property 10'!D23</f>
        <v>0</v>
      </c>
      <c r="E32" s="117">
        <f>'Property 1'!E23+'Property 2'!E23+'Property 3'!E23+'Property 4'!E23+'Property 5'!E23+'Property 6'!E23+'Property 7'!E23+'Property 8'!E23+'Property 9'!E23+'Property 10'!E23</f>
        <v>0</v>
      </c>
      <c r="F32" s="117">
        <f>SUM(B32:E32)</f>
        <v>0</v>
      </c>
      <c r="H32" s="93" t="s">
        <v>23</v>
      </c>
      <c r="I32" s="117">
        <f>'Property 1'!F23</f>
        <v>0</v>
      </c>
      <c r="J32" s="117">
        <f>'Property 2'!F23</f>
        <v>0</v>
      </c>
      <c r="K32" s="117">
        <f>'Property 3'!F23</f>
        <v>0</v>
      </c>
      <c r="L32" s="117">
        <f>'Property 4'!F23</f>
        <v>0</v>
      </c>
      <c r="M32" s="117">
        <f>'Property 5'!F23</f>
        <v>0</v>
      </c>
      <c r="N32" s="117">
        <f>'Property 6'!F23</f>
        <v>0</v>
      </c>
      <c r="O32" s="117"/>
      <c r="P32" s="117">
        <f>'Property 7'!F23</f>
        <v>0</v>
      </c>
      <c r="Q32" s="117">
        <f>'Property 8'!F23</f>
        <v>0</v>
      </c>
      <c r="R32" s="117">
        <f>'Property 9'!F23</f>
        <v>0</v>
      </c>
      <c r="S32" s="117">
        <f>'Property 10'!F23</f>
        <v>0</v>
      </c>
    </row>
    <row r="33" spans="1:19">
      <c r="A33" t="s">
        <v>9</v>
      </c>
      <c r="B33" s="114">
        <f>SUMIFS('Property 1'!E$28:E$526,'Property 1'!A$28:A$526,"&gt;="&amp;Q1_Start,'Property 1'!A$28:A$526,"&lt;="&amp;Q1_End,'Property 1'!D$28:D$526,"Capital / not allowable")*'Property 1'!$B$3/100+SUMIFS('Property 2'!E$28:E$526,'Property 2'!A$28:A$526,"&gt;="&amp;Q1_Start,'Property 2'!A$28:A$526,"&lt;="&amp;Q1_End,'Property 2'!D$28:D$526,"Capital / not allowable")*'Property 2'!$B$3/100+SUMIFS('Property 3'!E$28:E$526,'Property 3'!A$28:A$526,"&gt;="&amp;Q1_Start,'Property 3'!A$28:A$526,"&lt;="&amp;Q1_End,'Property 3'!D$28:D$526,"Capital / not allowable")*'Property 3'!$B$3/100+SUMIFS('Property 4'!E$28:E$526,'Property 4'!A$28:A$526,"&gt;="&amp;Q1_Start,'Property 4'!A$28:A$526,"&lt;="&amp;Q1_End,'Property 4'!D$28:D$526,"Capital / not allowable")*'Property 4'!$B$3/100+SUMIFS('Property 5'!E$28:E$526,'Property 5'!A$28:A$526,"&gt;="&amp;Q1_Start,'Property 5'!A$28:A$526,"&lt;="&amp;Q1_End,'Property 5'!D$28:D$526,"Capital / not allowable")*'Property 5'!$B$3/100+SUMIFS('Property 6'!E$28:E$526,'Property 6'!A$28:A$526,"&gt;="&amp;Q1_Start,'Property 6'!A$28:A$526,"&lt;="&amp;Q1_End,'Property 6'!D$28:D$526,"Capital / not allowable")*'Property 6'!$B$3/100+SUMIFS('Property 7'!E$28:E$526,'Property 7'!A$28:A$526,"&gt;="&amp;Q1_Start,'Property 7'!A$28:A$526,"&lt;="&amp;Q1_End,'Property 7'!D$28:D$526,"Capital / not allowable")*'Property 7'!$B$3/100+SUMIFS('Property 8'!E$28:E$526,'Property 8'!A$28:A$526,"&gt;="&amp;Q1_Start,'Property 8'!A$28:A$526,"&lt;="&amp;Q1_End,'Property 8'!D$28:D$526,"Capital / not allowable")*'Property 8'!$B$3/100+SUMIFS('Property 9'!E$28:E$526,'Property 9'!A$28:A$526,"&gt;="&amp;Q1_Start,'Property 9'!A$28:A$526,"&lt;="&amp;Q1_End,'Property 9'!D$28:D$526,"Capital / not allowable")*'Property 9'!$B$3/100+SUMIFS('Property 10'!E$28:E$526,'Property 10'!A$28:A$526,"&gt;="&amp;Q1_Start,'Property 10'!A$28:A$526,"&lt;="&amp;Q1_End,'Property 10'!D$28:D$526,"Capital / not allowable")*'Property 10'!$B$3/100</f>
        <v>0</v>
      </c>
      <c r="C33" s="114">
        <f>SUMIFS('Property 1'!E$28:E$526,'Property 1'!A$28:A$526,"&gt;="&amp;Q2_Start,'Property 1'!A$28:A$526,"&lt;="&amp;Q2_End,'Property 1'!D$28:D$526,"Capital / not allowable")*'Property 1'!$B$3/100+SUMIFS('Property 2'!E$28:E$526,'Property 2'!A$28:A$526,"&gt;="&amp;Q2_Start,'Property 2'!A$28:A$526,"&lt;="&amp;Q2_End,'Property 2'!D$28:D$526,"Capital / not allowable")*'Property 2'!$B$3/100+SUMIFS('Property 3'!E$28:E$526,'Property 3'!A$28:A$526,"&gt;="&amp;Q2_Start,'Property 3'!A$28:A$526,"&lt;="&amp;Q2_End,'Property 3'!D$28:D$526,"Capital / not allowable")*'Property 3'!$B$3/100+SUMIFS('Property 4'!E$28:E$526,'Property 4'!A$28:A$526,"&gt;="&amp;Q2_Start,'Property 4'!A$28:A$526,"&lt;="&amp;Q2_End,'Property 4'!D$28:D$526,"Capital / not allowable")*'Property 4'!$B$3/100+SUMIFS('Property 5'!E$28:E$526,'Property 5'!A$28:A$526,"&gt;="&amp;Q2_Start,'Property 5'!A$28:A$526,"&lt;="&amp;Q2_End,'Property 5'!D$28:D$526,"Capital / not allowable")*'Property 5'!$B$3/100+SUMIFS('Property 6'!E$28:E$526,'Property 6'!A$28:A$526,"&gt;="&amp;Q2_Start,'Property 6'!A$28:A$526,"&lt;="&amp;Q2_End,'Property 6'!D$28:D$526,"Capital / not allowable")*'Property 6'!$B$3/100+SUMIFS('Property 7'!E$28:E$526,'Property 7'!A$28:A$526,"&gt;="&amp;Q2_Start,'Property 7'!A$28:A$526,"&lt;="&amp;Q2_End,'Property 7'!D$28:D$526,"Capital / not allowable")*'Property 7'!$B$3/100+SUMIFS('Property 8'!E$28:E$526,'Property 8'!A$28:A$526,"&gt;="&amp;Q2_Start,'Property 8'!A$28:A$526,"&lt;="&amp;Q2_End,'Property 8'!D$28:D$526,"Capital / not allowable")*'Property 8'!$B$3/100+SUMIFS('Property 9'!E$28:E$526,'Property 9'!A$28:A$526,"&gt;="&amp;Q2_Start,'Property 9'!A$28:A$526,"&lt;="&amp;Q2_End,'Property 9'!D$28:D$526,"Capital / not allowable")*'Property 9'!$B$3/100+SUMIFS('Property 10'!E$28:E$526,'Property 10'!A$28:A$526,"&gt;="&amp;Q2_Start,'Property 10'!A$28:A$526,"&lt;="&amp;Q2_End,'Property 10'!D$28:D$526,"Capital / not allowable")*'Property 10'!$B$3/100</f>
        <v>0</v>
      </c>
      <c r="D33" s="114">
        <f>SUMIFS('Property 1'!E$28:E$526,'Property 1'!A$28:A$526,"&gt;="&amp;Q3_Start,'Property 1'!A$28:A$526,"&lt;="&amp;Q3_End,'Property 1'!D$28:D$526,"Capital / not allowable")*'Property 1'!$B$3/100+SUMIFS('Property 2'!E$28:E$526,'Property 2'!A$28:A$526,"&gt;="&amp;Q3_Start,'Property 2'!A$28:A$526,"&lt;="&amp;Q3_End,'Property 2'!D$28:D$526,"Capital / not allowable")*'Property 2'!$B$3/100+SUMIFS('Property 3'!E$28:E$526,'Property 3'!A$28:A$526,"&gt;="&amp;Q3_Start,'Property 3'!A$28:A$526,"&lt;="&amp;Q3_End,'Property 3'!D$28:D$526,"Capital / not allowable")*'Property 3'!$B$3/100+SUMIFS('Property 4'!E$28:E$526,'Property 4'!A$28:A$526,"&gt;="&amp;Q3_Start,'Property 4'!A$28:A$526,"&lt;="&amp;Q3_End,'Property 4'!D$28:D$526,"Capital / not allowable")*'Property 4'!$B$3/100+SUMIFS('Property 5'!E$28:E$526,'Property 5'!A$28:A$526,"&gt;="&amp;Q3_Start,'Property 5'!A$28:A$526,"&lt;="&amp;Q3_End,'Property 5'!D$28:D$526,"Capital / not allowable")*'Property 5'!$B$3/100+SUMIFS('Property 6'!E$28:E$526,'Property 6'!A$28:A$526,"&gt;="&amp;Q3_Start,'Property 6'!A$28:A$526,"&lt;="&amp;Q3_End,'Property 6'!D$28:D$526,"Capital / not allowable")*'Property 6'!$B$3/100+SUMIFS('Property 7'!E$28:E$526,'Property 7'!A$28:A$526,"&gt;="&amp;Q3_Start,'Property 7'!A$28:A$526,"&lt;="&amp;Q3_End,'Property 7'!D$28:D$526,"Capital / not allowable")*'Property 7'!$B$3/100+SUMIFS('Property 8'!E$28:E$526,'Property 8'!A$28:A$526,"&gt;="&amp;Q3_Start,'Property 8'!A$28:A$526,"&lt;="&amp;Q3_End,'Property 8'!D$28:D$526,"Capital / not allowable")*'Property 8'!$B$3/100+SUMIFS('Property 9'!E$28:E$526,'Property 9'!A$28:A$526,"&gt;="&amp;Q3_Start,'Property 9'!A$28:A$526,"&lt;="&amp;Q3_End,'Property 9'!D$28:D$526,"Capital / not allowable")*'Property 9'!$B$3/100+SUMIFS('Property 10'!E$28:E$526,'Property 10'!A$28:A$526,"&gt;="&amp;Q3_Start,'Property 10'!A$28:A$526,"&lt;="&amp;Q3_End,'Property 10'!D$28:D$526,"Capital / not allowable")*'Property 10'!$B$3/100</f>
        <v>0</v>
      </c>
      <c r="E33" s="114">
        <f>SUMIFS('Property 1'!E$28:E$526,'Property 1'!A$28:A$526,"&gt;="&amp;Q4_Start,'Property 1'!A$28:A$526,"&lt;="&amp;Q4_End,'Property 1'!D$28:D$526,"Capital / not allowable")*'Property 1'!$B$3/100+SUMIFS('Property 2'!E$28:E$526,'Property 2'!A$28:A$526,"&gt;="&amp;Q4_Start,'Property 2'!A$28:A$526,"&lt;="&amp;Q4_End,'Property 2'!D$28:D$526,"Capital / not allowable")*'Property 2'!$B$3/100+SUMIFS('Property 3'!E$28:E$526,'Property 3'!A$28:A$526,"&gt;="&amp;Q4_Start,'Property 3'!A$28:A$526,"&lt;="&amp;Q4_End,'Property 3'!D$28:D$526,"Capital / not allowable")*'Property 3'!$B$3/100+SUMIFS('Property 4'!E$28:E$526,'Property 4'!A$28:A$526,"&gt;="&amp;Q4_Start,'Property 4'!A$28:A$526,"&lt;="&amp;Q4_End,'Property 4'!D$28:D$526,"Capital / not allowable")*'Property 4'!$B$3/100+SUMIFS('Property 5'!E$28:E$526,'Property 5'!A$28:A$526,"&gt;="&amp;Q4_Start,'Property 5'!A$28:A$526,"&lt;="&amp;Q4_End,'Property 5'!D$28:D$526,"Capital / not allowable")*'Property 5'!$B$3/100+SUMIFS('Property 6'!E$28:E$526,'Property 6'!A$28:A$526,"&gt;="&amp;Q4_Start,'Property 6'!A$28:A$526,"&lt;="&amp;Q4_End,'Property 6'!D$28:D$526,"Capital / not allowable")*'Property 6'!$B$3/100+SUMIFS('Property 7'!E$28:E$526,'Property 7'!A$28:A$526,"&gt;="&amp;Q4_Start,'Property 7'!A$28:A$526,"&lt;="&amp;Q4_End,'Property 7'!D$28:D$526,"Capital / not allowable")*'Property 7'!$B$3/100+SUMIFS('Property 8'!E$28:E$526,'Property 8'!A$28:A$526,"&gt;="&amp;Q4_Start,'Property 8'!A$28:A$526,"&lt;="&amp;Q4_End,'Property 8'!D$28:D$526,"Capital / not allowable")*'Property 8'!$B$3/100+SUMIFS('Property 9'!E$28:E$526,'Property 9'!A$28:A$526,"&gt;="&amp;Q4_Start,'Property 9'!A$28:A$526,"&lt;="&amp;Q4_End,'Property 9'!D$28:D$526,"Capital / not allowable")*'Property 9'!$B$3/100+SUMIFS('Property 10'!E$28:E$526,'Property 10'!A$28:A$526,"&gt;="&amp;Q4_Start,'Property 10'!A$28:A$526,"&lt;="&amp;Q4_End,'Property 10'!D$28:D$526,"Capital / not allowable")*'Property 10'!$B$3/100</f>
        <v>0</v>
      </c>
      <c r="F33" s="114">
        <f>SUM(B33:E33)</f>
        <v>0</v>
      </c>
      <c r="H33" t="s">
        <v>9</v>
      </c>
      <c r="I33" s="114">
        <f>SUMIFS('Property 1'!E$28:E$526,'Property 1'!A$28:A$526,"&gt;="&amp;Q1_Start,'Property 1'!A$28:A$526,"&lt;="&amp;Q4_End,'Property 1'!D$28:D$526,"Capital / not allowable")*'Property 1'!$B$3/100</f>
        <v>0</v>
      </c>
      <c r="J33" s="114">
        <f>SUMIFS('Property 2'!E$28:E$526,'Property 2'!A$28:A$526,"&gt;="&amp;Q1_Start,'Property 2'!A$28:A$526,"&lt;="&amp;Q4_End,'Property 2'!D$28:D$526,"Capital / not allowable")*'Property 2'!$B$3/100</f>
        <v>0</v>
      </c>
      <c r="K33" s="114">
        <f>SUMIFS('Property 3'!E$28:E$526,'Property 3'!A$28:A$526,"&gt;="&amp;Q1_Start,'Property 3'!A$28:A$526,"&lt;="&amp;Q4_End,'Property 3'!D$28:D$526,"Capital / not allowable")*'Property 3'!$B$3/100</f>
        <v>0</v>
      </c>
      <c r="L33" s="114">
        <f>SUMIFS('Property 4'!E$28:E$526,'Property 4'!A$28:A$526,"&gt;="&amp;Q1_Start,'Property 4'!A$28:A$526,"&lt;="&amp;Q4_End,'Property 4'!D$28:D$526,"Capital / not allowable")*'Property 4'!$B$3/100</f>
        <v>0</v>
      </c>
      <c r="M33" s="114">
        <f>SUMIFS('Property 5'!E$28:E$526,'Property 5'!A$28:A$526,"&gt;="&amp;Q1_Start,'Property 5'!A$28:A$526,"&lt;="&amp;Q4_End,'Property 5'!D$28:D$526,"Capital / not allowable")*'Property 5'!$B$3/100</f>
        <v>0</v>
      </c>
      <c r="N33" s="114">
        <f>SUMIFS('Property 6'!E$28:E$526,'Property 6'!A$28:A$526,"&gt;="&amp;Q1_Start,'Property 6'!A$28:A$526,"&lt;="&amp;Q4_End,'Property 6'!D$28:D$526,"Capital / not allowable")*'Property 6'!$B$3/100</f>
        <v>0</v>
      </c>
      <c r="O33" s="114"/>
      <c r="P33" s="114">
        <f>SUMIFS('Property 7'!E$28:E$526,'Property 7'!A$28:A$526,"&gt;="&amp;Q1_Start,'Property 7'!A$28:A$526,"&lt;="&amp;Q4_End,'Property 7'!D$28:D$526,"Capital / not allowable")*'Property 7'!$B$3/100</f>
        <v>0</v>
      </c>
      <c r="Q33" s="114">
        <f>SUMIFS('Property 8'!E$28:E$526,'Property 8'!A$28:A$526,"&gt;="&amp;Q1_Start,'Property 8'!A$28:A$526,"&lt;="&amp;Q4_End,'Property 8'!D$28:D$526,"Capital / not allowable")*'Property 8'!$B$3/100</f>
        <v>0</v>
      </c>
      <c r="R33" s="114">
        <f>SUMIFS('Property 9'!E$28:E$526,'Property 9'!A$28:A$526,"&gt;="&amp;Q1_Start,'Property 9'!A$28:A$526,"&lt;="&amp;Q4_End,'Property 9'!D$28:D$526,"Capital / not allowable")*'Property 9'!$B$3/100</f>
        <v>0</v>
      </c>
      <c r="S33" s="114">
        <f>SUMIFS('Property 10'!E$28:E$526,'Property 10'!A$28:A$526,"&gt;="&amp;Q1_Start,'Property 10'!A$28:A$526,"&lt;="&amp;Q4_End,'Property 10'!D$28:D$526,"Capital / not allowable")*'Property 10'!$B$3/100</f>
        <v>0</v>
      </c>
    </row>
    <row r="34" spans="1:19">
      <c r="A34" s="93" t="s">
        <v>30</v>
      </c>
      <c r="B34" s="117">
        <f>'Property 1'!B24+'Property 2'!B24+'Property 3'!B24+'Property 4'!B24+'Property 5'!B24+'Property 6'!B24+'Property 7'!B24+'Property 8'!B24+'Property 9'!B24+'Property 10'!B24</f>
        <v>0</v>
      </c>
      <c r="C34" s="117">
        <f>'Property 1'!C24+'Property 2'!C24+'Property 3'!C24+'Property 4'!C24+'Property 5'!C24+'Property 6'!C24+'Property 7'!C24+'Property 8'!C24+'Property 9'!C24+'Property 10'!C24</f>
        <v>0</v>
      </c>
      <c r="D34" s="117">
        <f>'Property 1'!D24+'Property 2'!D24+'Property 3'!D24+'Property 4'!D24+'Property 5'!D24+'Property 6'!D24+'Property 7'!D24+'Property 8'!D24+'Property 9'!D24+'Property 10'!D24</f>
        <v>0</v>
      </c>
      <c r="E34" s="117">
        <f>'Property 1'!E24+'Property 2'!E24+'Property 3'!E24+'Property 4'!E24+'Property 5'!E24+'Property 6'!E24+'Property 7'!E24+'Property 8'!E24+'Property 9'!E24+'Property 10'!E24</f>
        <v>0</v>
      </c>
      <c r="F34" s="117">
        <f>SUM(B34:E34)</f>
        <v>0</v>
      </c>
      <c r="I34" s="114"/>
      <c r="J34" s="114"/>
      <c r="K34" s="114"/>
      <c r="L34" s="114"/>
      <c r="M34" s="114"/>
      <c r="N34" s="114"/>
      <c r="O34" s="114"/>
      <c r="P34" s="114"/>
      <c r="Q34" s="114"/>
      <c r="R34" s="114"/>
      <c r="S34" s="114"/>
    </row>
    <row r="35" spans="1:19">
      <c r="A35" s="93" t="s">
        <v>31</v>
      </c>
      <c r="B35" s="117">
        <f>'Property 1'!B25+'Property 2'!B25+'Property 3'!B25+'Property 4'!B25+'Property 5'!B25+'Property 6'!B25+'Property 7'!B25+'Property 8'!B25+'Property 9'!B25+'Property 10'!B25</f>
        <v>0</v>
      </c>
      <c r="C35" s="117">
        <f>'Property 1'!C25+'Property 2'!C25+'Property 3'!C25+'Property 4'!C25+'Property 5'!C25+'Property 6'!C25+'Property 7'!C25+'Property 8'!C25+'Property 9'!C25+'Property 10'!C25</f>
        <v>0</v>
      </c>
      <c r="D35" s="117">
        <f>'Property 1'!D25+'Property 2'!D25+'Property 3'!D25+'Property 4'!D25+'Property 5'!D25+'Property 6'!D25+'Property 7'!D25+'Property 8'!D25+'Property 9'!D25+'Property 10'!D25</f>
        <v>0</v>
      </c>
      <c r="E35" s="117">
        <f>'Property 1'!E25+'Property 2'!E25+'Property 3'!E25+'Property 4'!E25+'Property 5'!E25+'Property 6'!E25+'Property 7'!E25+'Property 8'!E25+'Property 9'!E25+'Property 10'!E25</f>
        <v>0</v>
      </c>
      <c r="F35" s="117">
        <f>SUM(B35:E35)</f>
        <v>0</v>
      </c>
      <c r="I35" s="114"/>
      <c r="J35" s="114"/>
      <c r="K35" s="114"/>
      <c r="L35" s="114"/>
      <c r="M35" s="114"/>
      <c r="N35" s="114"/>
      <c r="O35" s="114"/>
      <c r="P35" s="114"/>
      <c r="Q35" s="114"/>
      <c r="R35" s="114"/>
      <c r="S35" s="114"/>
    </row>
    <row r="37" spans="1:19">
      <c r="A37" s="89" t="s">
        <v>199</v>
      </c>
      <c r="B37" s="89"/>
      <c r="C37" s="89"/>
      <c r="D37" s="89"/>
      <c r="E37" s="89"/>
      <c r="F37" s="89"/>
    </row>
    <row r="38" spans="1:19">
      <c r="A38" t="s">
        <v>200</v>
      </c>
    </row>
    <row r="39" spans="1:19">
      <c r="A39" s="91" t="s">
        <v>170</v>
      </c>
      <c r="B39" s="91" t="s">
        <v>201</v>
      </c>
      <c r="C39" s="91" t="s">
        <v>202</v>
      </c>
      <c r="D39" s="91" t="s">
        <v>203</v>
      </c>
      <c r="E39" s="91" t="s">
        <v>204</v>
      </c>
    </row>
    <row r="40" spans="1:19">
      <c r="B40" s="93" t="str">
        <f>B10</f>
        <v>6 Apr - 5 Jul</v>
      </c>
      <c r="C40" s="93" t="str">
        <f>IF('Welcome &amp; Instructions'!$B$10="Standard (tax year)","6 Apr - 5 Oct","1 Apr - 30 Sep")</f>
        <v>6 Apr - 5 Oct</v>
      </c>
      <c r="D40" s="93" t="str">
        <f>IF('Welcome &amp; Instructions'!$B$10="Standard (tax year)","6 Apr - 5 Jan","1 Apr - 31 Dec")</f>
        <v>6 Apr - 5 Jan</v>
      </c>
      <c r="E40" s="93" t="str">
        <f>IF('Welcome &amp; Instructions'!$B$10="Standard (tax year)","6 Apr - 5 Apr","1 Apr - 31 Mar")</f>
        <v>6 Apr - 5 Apr</v>
      </c>
    </row>
    <row r="41" spans="1:19">
      <c r="A41" s="90" t="s">
        <v>196</v>
      </c>
      <c r="B41" s="90"/>
      <c r="C41" s="90"/>
      <c r="D41" s="90"/>
      <c r="E41" s="90"/>
    </row>
    <row r="42" spans="1:19">
      <c r="A42" t="s">
        <v>4</v>
      </c>
      <c r="B42" s="114">
        <f>B12</f>
        <v>0</v>
      </c>
      <c r="C42" s="114">
        <f>B12+C12</f>
        <v>0</v>
      </c>
      <c r="D42" s="114">
        <f>B12+C12+D12</f>
        <v>0</v>
      </c>
      <c r="E42" s="114">
        <f>F12</f>
        <v>0</v>
      </c>
    </row>
    <row r="43" spans="1:19">
      <c r="A43" t="s">
        <v>10</v>
      </c>
      <c r="B43" s="114">
        <f t="shared" ref="B43:B46" si="3">B13</f>
        <v>0</v>
      </c>
      <c r="C43" s="114">
        <f t="shared" ref="C43:C46" si="4">B13+C13</f>
        <v>0</v>
      </c>
      <c r="D43" s="114">
        <f t="shared" ref="D43:D46" si="5">B13+C13+D13</f>
        <v>0</v>
      </c>
      <c r="E43" s="114">
        <f t="shared" ref="E43:E46" si="6">F13</f>
        <v>0</v>
      </c>
    </row>
    <row r="44" spans="1:19">
      <c r="A44" t="s">
        <v>14</v>
      </c>
      <c r="B44" s="114">
        <f t="shared" si="3"/>
        <v>0</v>
      </c>
      <c r="C44" s="114">
        <f t="shared" si="4"/>
        <v>0</v>
      </c>
      <c r="D44" s="114">
        <f t="shared" si="5"/>
        <v>0</v>
      </c>
      <c r="E44" s="114">
        <f t="shared" si="6"/>
        <v>0</v>
      </c>
    </row>
    <row r="45" spans="1:19">
      <c r="A45" t="s">
        <v>17</v>
      </c>
      <c r="B45" s="114">
        <f t="shared" si="3"/>
        <v>0</v>
      </c>
      <c r="C45" s="114">
        <f t="shared" si="4"/>
        <v>0</v>
      </c>
      <c r="D45" s="114">
        <f t="shared" si="5"/>
        <v>0</v>
      </c>
      <c r="E45" s="114">
        <f t="shared" si="6"/>
        <v>0</v>
      </c>
    </row>
    <row r="46" spans="1:19">
      <c r="A46" t="s">
        <v>20</v>
      </c>
      <c r="B46" s="114">
        <f t="shared" si="3"/>
        <v>0</v>
      </c>
      <c r="C46" s="114">
        <f t="shared" si="4"/>
        <v>0</v>
      </c>
      <c r="D46" s="114">
        <f t="shared" si="5"/>
        <v>0</v>
      </c>
      <c r="E46" s="114">
        <f t="shared" si="6"/>
        <v>0</v>
      </c>
    </row>
    <row r="47" spans="1:19">
      <c r="A47" s="92" t="s">
        <v>176</v>
      </c>
      <c r="B47" s="115">
        <f>SUM(B42:B46)</f>
        <v>0</v>
      </c>
      <c r="C47" s="115">
        <f t="shared" ref="C47:E47" si="7">SUM(C42:C46)</f>
        <v>0</v>
      </c>
      <c r="D47" s="115">
        <f t="shared" si="7"/>
        <v>0</v>
      </c>
      <c r="E47" s="115">
        <f t="shared" si="7"/>
        <v>0</v>
      </c>
    </row>
    <row r="48" spans="1:19">
      <c r="A48" s="90" t="s">
        <v>197</v>
      </c>
      <c r="B48" s="116"/>
      <c r="C48" s="116"/>
      <c r="D48" s="116"/>
      <c r="E48" s="116"/>
    </row>
    <row r="49" spans="1:5">
      <c r="A49" t="s">
        <v>8</v>
      </c>
      <c r="B49" s="114" t="str">
        <f>IF('Welcome &amp; Instructions'!$B$15=_Config!$J$2,"",B20)</f>
        <v/>
      </c>
      <c r="C49" s="114" t="str">
        <f>IF('Welcome &amp; Instructions'!$B$15=_Config!$J$2,"",B20+C20)</f>
        <v/>
      </c>
      <c r="D49" s="114" t="str">
        <f>IF('Welcome &amp; Instructions'!$B$15=_Config!$J$2,"",B20+C20+D20)</f>
        <v/>
      </c>
      <c r="E49" s="114" t="str">
        <f>IF('Welcome &amp; Instructions'!$B$15=_Config!$J$2,"",F20)</f>
        <v/>
      </c>
    </row>
    <row r="50" spans="1:5">
      <c r="A50" t="s">
        <v>13</v>
      </c>
      <c r="B50" s="114" t="str">
        <f>IF('Welcome &amp; Instructions'!$B$15=_Config!$J$2,"",B21)</f>
        <v/>
      </c>
      <c r="C50" s="114" t="str">
        <f>IF('Welcome &amp; Instructions'!$B$15=_Config!$J$2,"",B21+C21)</f>
        <v/>
      </c>
      <c r="D50" s="114" t="str">
        <f>IF('Welcome &amp; Instructions'!$B$15=_Config!$J$2,"",B21+C21+D21)</f>
        <v/>
      </c>
      <c r="E50" s="114" t="str">
        <f>IF('Welcome &amp; Instructions'!$B$15=_Config!$J$2,"",F21)</f>
        <v/>
      </c>
    </row>
    <row r="51" spans="1:5">
      <c r="A51" t="s">
        <v>16</v>
      </c>
      <c r="B51" s="114" t="str">
        <f>IF('Welcome &amp; Instructions'!$B$15=_Config!$J$2,"",B22)</f>
        <v/>
      </c>
      <c r="C51" s="114" t="str">
        <f>IF('Welcome &amp; Instructions'!$B$15=_Config!$J$2,"",B22+C22)</f>
        <v/>
      </c>
      <c r="D51" s="114" t="str">
        <f>IF('Welcome &amp; Instructions'!$B$15=_Config!$J$2,"",B22+C22+D22)</f>
        <v/>
      </c>
      <c r="E51" s="114" t="str">
        <f>IF('Welcome &amp; Instructions'!$B$15=_Config!$J$2,"",F22)</f>
        <v/>
      </c>
    </row>
    <row r="52" spans="1:5">
      <c r="A52" t="s">
        <v>19</v>
      </c>
      <c r="B52" s="114" t="str">
        <f>IF('Welcome &amp; Instructions'!$B$15=_Config!$J$2,"",B23)</f>
        <v/>
      </c>
      <c r="C52" s="114" t="str">
        <f>IF('Welcome &amp; Instructions'!$B$15=_Config!$J$2,"",B23+C23)</f>
        <v/>
      </c>
      <c r="D52" s="114" t="str">
        <f>IF('Welcome &amp; Instructions'!$B$15=_Config!$J$2,"",B23+C23+D23)</f>
        <v/>
      </c>
      <c r="E52" s="114" t="str">
        <f>IF('Welcome &amp; Instructions'!$B$15=_Config!$J$2,"",F23)</f>
        <v/>
      </c>
    </row>
    <row r="53" spans="1:5">
      <c r="A53" t="s">
        <v>22</v>
      </c>
      <c r="B53" s="114" t="str">
        <f>IF('Welcome &amp; Instructions'!$B$15=_Config!$J$2,"",B24)</f>
        <v/>
      </c>
      <c r="C53" s="114" t="str">
        <f>IF('Welcome &amp; Instructions'!$B$15=_Config!$J$2,"",B24+C24)</f>
        <v/>
      </c>
      <c r="D53" s="114" t="str">
        <f>IF('Welcome &amp; Instructions'!$B$15=_Config!$J$2,"",B24+C24+D24)</f>
        <v/>
      </c>
      <c r="E53" s="114" t="str">
        <f>IF('Welcome &amp; Instructions'!$B$15=_Config!$J$2,"",F24)</f>
        <v/>
      </c>
    </row>
    <row r="54" spans="1:5">
      <c r="A54" t="s">
        <v>25</v>
      </c>
      <c r="B54" s="114" t="str">
        <f>IF('Welcome &amp; Instructions'!$B$15=_Config!$J$2,"",B25)</f>
        <v/>
      </c>
      <c r="C54" s="114" t="str">
        <f>IF('Welcome &amp; Instructions'!$B$15=_Config!$J$2,"",B25+C25)</f>
        <v/>
      </c>
      <c r="D54" s="114" t="str">
        <f>IF('Welcome &amp; Instructions'!$B$15=_Config!$J$2,"",B25+C25+D25)</f>
        <v/>
      </c>
      <c r="E54" s="114" t="str">
        <f>IF('Welcome &amp; Instructions'!$B$15=_Config!$J$2,"",F25)</f>
        <v/>
      </c>
    </row>
    <row r="55" spans="1:5">
      <c r="A55" t="s">
        <v>27</v>
      </c>
      <c r="B55" s="114" t="str">
        <f>IF('Welcome &amp; Instructions'!$B$15=_Config!$J$2,"",B26)</f>
        <v/>
      </c>
      <c r="C55" s="114" t="str">
        <f>IF('Welcome &amp; Instructions'!$B$15=_Config!$J$2,"",B26+C26)</f>
        <v/>
      </c>
      <c r="D55" s="114" t="str">
        <f>IF('Welcome &amp; Instructions'!$B$15=_Config!$J$2,"",B26+C26+D26)</f>
        <v/>
      </c>
      <c r="E55" s="114" t="str">
        <f>IF('Welcome &amp; Instructions'!$B$15=_Config!$J$2,"",F26)</f>
        <v/>
      </c>
    </row>
    <row r="56" spans="1:5">
      <c r="A56" s="92" t="s">
        <v>177</v>
      </c>
      <c r="B56" s="115">
        <f>B27</f>
        <v>0</v>
      </c>
      <c r="C56" s="115">
        <f>B27+C27</f>
        <v>0</v>
      </c>
      <c r="D56" s="115">
        <f>B27+C27+D27</f>
        <v>0</v>
      </c>
      <c r="E56" s="115">
        <f>F27</f>
        <v>0</v>
      </c>
    </row>
    <row r="57" spans="1:5">
      <c r="A57" s="92" t="s">
        <v>198</v>
      </c>
      <c r="B57" s="115">
        <f>B47-B56</f>
        <v>0</v>
      </c>
      <c r="C57" s="115">
        <f t="shared" ref="C57:E57" si="8">C47-C56</f>
        <v>0</v>
      </c>
      <c r="D57" s="115">
        <f t="shared" si="8"/>
        <v>0</v>
      </c>
      <c r="E57" s="115">
        <f t="shared" si="8"/>
        <v>0</v>
      </c>
    </row>
    <row r="58" spans="1:5">
      <c r="A58" s="93" t="s">
        <v>28</v>
      </c>
      <c r="B58" s="117">
        <f>B31</f>
        <v>0</v>
      </c>
      <c r="C58" s="117">
        <f>B31+C31</f>
        <v>0</v>
      </c>
      <c r="D58" s="117">
        <f>B31+C31+D31</f>
        <v>0</v>
      </c>
      <c r="E58" s="117">
        <f>F31</f>
        <v>0</v>
      </c>
    </row>
    <row r="59" spans="1:5">
      <c r="A59" s="93" t="s">
        <v>23</v>
      </c>
      <c r="B59" s="117">
        <f>B32</f>
        <v>0</v>
      </c>
      <c r="C59" s="117">
        <f>B32+C32</f>
        <v>0</v>
      </c>
      <c r="D59" s="117">
        <f>B32+C32+D32</f>
        <v>0</v>
      </c>
      <c r="E59" s="117">
        <f>F32</f>
        <v>0</v>
      </c>
    </row>
    <row r="60" spans="1:5">
      <c r="A60" t="s">
        <v>9</v>
      </c>
      <c r="B60" s="114">
        <f>B33</f>
        <v>0</v>
      </c>
      <c r="C60" s="114">
        <f>B33+C33</f>
        <v>0</v>
      </c>
      <c r="D60" s="114">
        <f>B33+C33+D33</f>
        <v>0</v>
      </c>
      <c r="E60" s="114">
        <f>F33</f>
        <v>0</v>
      </c>
    </row>
    <row r="61" spans="1:5">
      <c r="A61" s="93" t="s">
        <v>30</v>
      </c>
      <c r="B61" s="117">
        <f>B34</f>
        <v>0</v>
      </c>
      <c r="C61" s="117">
        <f>B34+C34</f>
        <v>0</v>
      </c>
      <c r="D61" s="117">
        <f>B34+C34+D34</f>
        <v>0</v>
      </c>
      <c r="E61" s="117">
        <f>F34</f>
        <v>0</v>
      </c>
    </row>
    <row r="62" spans="1:5">
      <c r="A62" s="93" t="s">
        <v>31</v>
      </c>
      <c r="B62" s="117">
        <f>B35</f>
        <v>0</v>
      </c>
      <c r="C62" s="117">
        <f>B35+C35</f>
        <v>0</v>
      </c>
      <c r="D62" s="117">
        <f>B35+C35+D35</f>
        <v>0</v>
      </c>
      <c r="E62" s="117">
        <f>F35</f>
        <v>0</v>
      </c>
    </row>
    <row r="64" spans="1:5">
      <c r="A64" s="23" t="s">
        <v>205</v>
      </c>
      <c r="B64" s="22"/>
      <c r="C64" s="22"/>
      <c r="D64" s="24"/>
      <c r="E64" s="20"/>
    </row>
    <row r="65" spans="1:5">
      <c r="A65" s="28" t="s">
        <v>206</v>
      </c>
      <c r="B65" s="25" t="s">
        <v>207</v>
      </c>
      <c r="C65" s="25" t="s">
        <v>139</v>
      </c>
      <c r="D65" s="31" t="s">
        <v>208</v>
      </c>
    </row>
    <row r="66" spans="1:5">
      <c r="A66" s="29" t="s">
        <v>171</v>
      </c>
      <c r="B66" s="26" t="str">
        <f>B10</f>
        <v>6 Apr - 5 Jul</v>
      </c>
      <c r="C66" s="51" t="str">
        <f>"7 August "&amp;StartYear</f>
        <v>7 August 2026</v>
      </c>
      <c r="D66" s="33" t="s">
        <v>209</v>
      </c>
    </row>
    <row r="67" spans="1:5">
      <c r="A67" s="29" t="s">
        <v>172</v>
      </c>
      <c r="B67" s="26" t="str">
        <f>C10</f>
        <v>6 Jul - 5 Oct</v>
      </c>
      <c r="C67" s="51" t="str">
        <f>"7 November "&amp;StartYear</f>
        <v>7 November 2026</v>
      </c>
      <c r="D67" s="33" t="s">
        <v>209</v>
      </c>
    </row>
    <row r="68" spans="1:5">
      <c r="A68" s="29" t="s">
        <v>173</v>
      </c>
      <c r="B68" s="26" t="str">
        <f>D10</f>
        <v>6 Oct - 5 Jan</v>
      </c>
      <c r="C68" s="51" t="str">
        <f>"7 February "&amp;(StartYear+1)</f>
        <v>7 February 2027</v>
      </c>
      <c r="D68" s="33" t="s">
        <v>209</v>
      </c>
    </row>
    <row r="69" spans="1:5">
      <c r="A69" s="30" t="s">
        <v>174</v>
      </c>
      <c r="B69" s="27" t="str">
        <f>E10</f>
        <v>6 Jan - 5 Apr</v>
      </c>
      <c r="C69" s="52" t="str">
        <f>"7 May "&amp;(StartYear+1)</f>
        <v>7 May 2027</v>
      </c>
      <c r="D69" s="34" t="s">
        <v>209</v>
      </c>
    </row>
    <row r="71" spans="1:5" ht="20.25" customHeight="1">
      <c r="A71" s="162" t="s">
        <v>156</v>
      </c>
      <c r="B71" s="163"/>
      <c r="C71" s="163"/>
      <c r="D71" s="163"/>
      <c r="E71" s="164"/>
    </row>
    <row r="72" spans="1:5" ht="20.25" customHeight="1">
      <c r="A72" s="165" t="s">
        <v>157</v>
      </c>
      <c r="B72" s="166"/>
      <c r="C72" s="166"/>
      <c r="D72" s="166"/>
      <c r="E72" s="167"/>
    </row>
    <row r="73" spans="1:5" ht="30" customHeight="1">
      <c r="A73" s="168" t="s">
        <v>158</v>
      </c>
      <c r="B73" s="169"/>
      <c r="C73" s="169"/>
      <c r="D73" s="169"/>
      <c r="E73" s="170"/>
    </row>
  </sheetData>
  <sheetProtection sort="0" autoFilter="0"/>
  <mergeCells count="4">
    <mergeCell ref="A72:E72"/>
    <mergeCell ref="A73:E73"/>
    <mergeCell ref="A7:F7"/>
    <mergeCell ref="A71:E71"/>
  </mergeCells>
  <conditionalFormatting sqref="D5">
    <cfRule type="cellIs" dxfId="4" priority="1" operator="lessThan">
      <formula>0</formula>
    </cfRule>
    <cfRule type="cellIs" priority="2" operator="between"/>
  </conditionalFormatting>
  <conditionalFormatting sqref="D66:D69">
    <cfRule type="cellIs" dxfId="3" priority="23" operator="equal">
      <formula>"Filed"</formula>
    </cfRule>
  </conditionalFormatting>
  <conditionalFormatting sqref="D66:D69">
    <cfRule type="cellIs" dxfId="2" priority="24" operator="equal">
      <formula>"Not filed"</formula>
    </cfRule>
  </conditionalFormatting>
  <conditionalFormatting sqref="A7:F7">
    <cfRule type="expression" dxfId="1" priority="25">
      <formula>LEN($A$7)&gt;0</formula>
    </cfRule>
  </conditionalFormatting>
  <conditionalFormatting sqref="A3:F3">
    <cfRule type="expression" dxfId="0" priority="28">
      <formula>$A$3&lt;&gt;""</formula>
    </cfRule>
  </conditionalFormatting>
  <dataValidations count="1">
    <dataValidation type="list" allowBlank="1" showInputMessage="1" showErrorMessage="1" sqref="D66:D69" xr:uid="{8C1965C0-AD93-4A97-8E0E-68D760DCECE3}">
      <formula1>"Not filed,Filed"</formula1>
    </dataValidation>
  </dataValidations>
  <hyperlinks>
    <hyperlink ref="A72" r:id="rId1" tooltip="Open aligned.tax to file your MTD return" xr:uid="{A98FB77F-A078-45D1-9070-389A2E022C8A}"/>
  </hyperlinks>
  <pageMargins left="0.7" right="0.7" top="0.75" bottom="0.75" header="0.3" footer="0.3"/>
  <pageSetup orientation="portrait" horizontalDpi="4294967295" verticalDpi="429496729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59E0B"/>
  </sheetPr>
  <dimension ref="A1:C23"/>
  <sheetViews>
    <sheetView showGridLines="0" workbookViewId="0">
      <selection activeCell="B15" sqref="B15:C15"/>
    </sheetView>
  </sheetViews>
  <sheetFormatPr defaultRowHeight="15"/>
  <cols>
    <col min="1" max="1" width="30" customWidth="1"/>
    <col min="2" max="2" width="45" customWidth="1"/>
    <col min="3" max="3" width="40" customWidth="1"/>
  </cols>
  <sheetData>
    <row r="1" spans="1:3" ht="21">
      <c r="A1" s="194" t="s">
        <v>210</v>
      </c>
      <c r="B1" s="194"/>
      <c r="C1" s="194"/>
    </row>
    <row r="2" spans="1:3">
      <c r="A2" s="195" t="s">
        <v>211</v>
      </c>
      <c r="B2" s="195"/>
      <c r="C2" s="195"/>
    </row>
    <row r="4" spans="1:3">
      <c r="A4" s="6" t="s">
        <v>212</v>
      </c>
      <c r="B4" s="6" t="s">
        <v>213</v>
      </c>
      <c r="C4" s="6" t="s">
        <v>214</v>
      </c>
    </row>
    <row r="5" spans="1:3" ht="75" customHeight="1">
      <c r="A5" s="7" t="s">
        <v>215</v>
      </c>
      <c r="B5" s="8" t="s">
        <v>216</v>
      </c>
      <c r="C5" s="8" t="s">
        <v>217</v>
      </c>
    </row>
    <row r="6" spans="1:3" ht="60" customHeight="1">
      <c r="A6" s="9" t="s">
        <v>218</v>
      </c>
      <c r="B6" s="10" t="s">
        <v>219</v>
      </c>
      <c r="C6" s="10" t="s">
        <v>220</v>
      </c>
    </row>
    <row r="7" spans="1:3" ht="60" customHeight="1">
      <c r="A7" s="7" t="s">
        <v>221</v>
      </c>
      <c r="B7" s="8" t="s">
        <v>222</v>
      </c>
      <c r="C7" s="8" t="s">
        <v>223</v>
      </c>
    </row>
    <row r="8" spans="1:3" ht="75" customHeight="1">
      <c r="A8" s="9" t="s">
        <v>224</v>
      </c>
      <c r="B8" s="137" t="s">
        <v>225</v>
      </c>
      <c r="C8" s="10" t="s">
        <v>226</v>
      </c>
    </row>
    <row r="9" spans="1:3" ht="30" customHeight="1">
      <c r="A9" s="7" t="s">
        <v>227</v>
      </c>
      <c r="B9" s="138" t="s">
        <v>228</v>
      </c>
      <c r="C9" s="8" t="s">
        <v>229</v>
      </c>
    </row>
    <row r="10" spans="1:3" ht="60" customHeight="1">
      <c r="A10" s="9" t="s">
        <v>230</v>
      </c>
      <c r="B10" s="10" t="s">
        <v>231</v>
      </c>
      <c r="C10" s="10" t="s">
        <v>232</v>
      </c>
    </row>
    <row r="11" spans="1:3" ht="30" customHeight="1">
      <c r="A11" s="7" t="s">
        <v>233</v>
      </c>
      <c r="B11" s="8" t="s">
        <v>234</v>
      </c>
      <c r="C11" s="138" t="s">
        <v>235</v>
      </c>
    </row>
    <row r="12" spans="1:3" ht="30" customHeight="1">
      <c r="A12" s="11" t="s">
        <v>236</v>
      </c>
      <c r="B12" s="196" t="s">
        <v>237</v>
      </c>
      <c r="C12" s="196"/>
    </row>
    <row r="13" spans="1:3" ht="60" customHeight="1">
      <c r="A13" s="9" t="s">
        <v>238</v>
      </c>
      <c r="B13" s="10" t="s">
        <v>239</v>
      </c>
      <c r="C13" s="10" t="s">
        <v>240</v>
      </c>
    </row>
    <row r="14" spans="1:3" ht="30" customHeight="1">
      <c r="A14" s="11" t="s">
        <v>236</v>
      </c>
      <c r="B14" s="196" t="s">
        <v>241</v>
      </c>
      <c r="C14" s="196"/>
    </row>
    <row r="15" spans="1:3" ht="30" customHeight="1">
      <c r="A15" s="12" t="s">
        <v>242</v>
      </c>
      <c r="B15" s="197" t="s">
        <v>243</v>
      </c>
      <c r="C15" s="197"/>
    </row>
    <row r="16" spans="1:3" ht="30" customHeight="1">
      <c r="A16" s="13" t="s">
        <v>244</v>
      </c>
      <c r="B16" s="193" t="s">
        <v>245</v>
      </c>
      <c r="C16" s="193"/>
    </row>
    <row r="18" spans="1:3" ht="20.25" customHeight="1">
      <c r="A18" s="162" t="s">
        <v>156</v>
      </c>
      <c r="B18" s="163"/>
      <c r="C18" s="164"/>
    </row>
    <row r="19" spans="1:3" ht="20.25" customHeight="1">
      <c r="A19" s="165" t="s">
        <v>157</v>
      </c>
      <c r="B19" s="166"/>
      <c r="C19" s="167"/>
    </row>
    <row r="20" spans="1:3" ht="30" customHeight="1">
      <c r="A20" s="168" t="s">
        <v>158</v>
      </c>
      <c r="B20" s="169"/>
      <c r="C20" s="170"/>
    </row>
    <row r="21" spans="1:3" ht="30" customHeight="1">
      <c r="A21" s="190" t="s">
        <v>159</v>
      </c>
      <c r="B21" s="191"/>
      <c r="C21" s="192"/>
    </row>
    <row r="22" spans="1:3" ht="45.75">
      <c r="A22" s="134" t="s">
        <v>246</v>
      </c>
      <c r="B22" s="133" t="s">
        <v>247</v>
      </c>
      <c r="C22" s="139" t="s">
        <v>248</v>
      </c>
    </row>
    <row r="23" spans="1:3" ht="30.75">
      <c r="A23" s="135" t="s">
        <v>249</v>
      </c>
      <c r="B23" s="140" t="s">
        <v>250</v>
      </c>
      <c r="C23" s="132" t="s">
        <v>251</v>
      </c>
    </row>
  </sheetData>
  <mergeCells count="10">
    <mergeCell ref="A1:C1"/>
    <mergeCell ref="A2:C2"/>
    <mergeCell ref="B12:C12"/>
    <mergeCell ref="B14:C14"/>
    <mergeCell ref="B15:C15"/>
    <mergeCell ref="A18:C18"/>
    <mergeCell ref="A19:C19"/>
    <mergeCell ref="A20:C20"/>
    <mergeCell ref="A21:C21"/>
    <mergeCell ref="B16:C16"/>
  </mergeCells>
  <hyperlinks>
    <hyperlink ref="A19" r:id="rId1" tooltip="Open aligned.tax to file your MTD return" xr:uid="{15911CC1-2B16-4CF0-ABE2-1C5F23FDFCD4}"/>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2C6FA-9647-4C59-8529-A3D022A06C67}">
  <sheetPr>
    <tabColor rgb="FF0EA5E9"/>
  </sheetPr>
  <dimension ref="A1:C37"/>
  <sheetViews>
    <sheetView workbookViewId="0">
      <selection activeCell="B10" sqref="B10"/>
    </sheetView>
  </sheetViews>
  <sheetFormatPr defaultRowHeight="15"/>
  <cols>
    <col min="1" max="1" width="40" customWidth="1"/>
    <col min="2" max="2" width="60.5703125" customWidth="1"/>
    <col min="3" max="3" width="57.140625" customWidth="1"/>
  </cols>
  <sheetData>
    <row r="1" spans="1:3" ht="26.25" customHeight="1">
      <c r="A1" s="118" t="s">
        <v>33</v>
      </c>
      <c r="B1" s="120"/>
      <c r="C1" s="120"/>
    </row>
    <row r="2" spans="1:3" ht="15" customHeight="1">
      <c r="A2" s="121" t="s">
        <v>34</v>
      </c>
      <c r="B2" s="120"/>
      <c r="C2" s="120"/>
    </row>
    <row r="3" spans="1:3" ht="15" customHeight="1">
      <c r="A3" s="119"/>
      <c r="B3" s="120"/>
      <c r="C3" s="120"/>
    </row>
    <row r="4" spans="1:3" ht="15" customHeight="1">
      <c r="A4" s="122" t="s">
        <v>35</v>
      </c>
      <c r="B4" s="123" t="s">
        <v>36</v>
      </c>
      <c r="C4" s="123" t="s">
        <v>37</v>
      </c>
    </row>
    <row r="5" spans="1:3" ht="15" customHeight="1">
      <c r="A5" s="124" t="s">
        <v>38</v>
      </c>
      <c r="B5" s="125"/>
      <c r="C5" s="125"/>
    </row>
    <row r="6" spans="1:3" ht="30.75" customHeight="1">
      <c r="A6" s="126" t="s">
        <v>39</v>
      </c>
      <c r="B6" s="120" t="s">
        <v>40</v>
      </c>
      <c r="C6" s="120" t="s">
        <v>41</v>
      </c>
    </row>
    <row r="7" spans="1:3" ht="45.75" customHeight="1">
      <c r="A7" s="126" t="s">
        <v>42</v>
      </c>
      <c r="B7" s="120" t="s">
        <v>43</v>
      </c>
      <c r="C7" s="120" t="s">
        <v>44</v>
      </c>
    </row>
    <row r="8" spans="1:3" ht="30.75" customHeight="1">
      <c r="A8" s="126" t="s">
        <v>45</v>
      </c>
      <c r="B8" s="120" t="s">
        <v>46</v>
      </c>
      <c r="C8" s="120" t="s">
        <v>47</v>
      </c>
    </row>
    <row r="9" spans="1:3" ht="15" customHeight="1">
      <c r="A9" s="124" t="s">
        <v>48</v>
      </c>
      <c r="B9" s="125"/>
      <c r="C9" s="125"/>
    </row>
    <row r="10" spans="1:3" ht="15" customHeight="1">
      <c r="A10" s="126" t="s">
        <v>49</v>
      </c>
      <c r="B10" s="120" t="s">
        <v>50</v>
      </c>
      <c r="C10" s="120" t="s">
        <v>51</v>
      </c>
    </row>
    <row r="11" spans="1:3" ht="30.75" customHeight="1">
      <c r="A11" s="126" t="s">
        <v>52</v>
      </c>
      <c r="B11" s="120" t="s">
        <v>53</v>
      </c>
      <c r="C11" s="120" t="s">
        <v>54</v>
      </c>
    </row>
    <row r="12" spans="1:3" ht="30.75" customHeight="1">
      <c r="A12" s="126" t="s">
        <v>55</v>
      </c>
      <c r="B12" s="120" t="s">
        <v>56</v>
      </c>
      <c r="C12" s="120" t="s">
        <v>57</v>
      </c>
    </row>
    <row r="13" spans="1:3" ht="30.75" customHeight="1">
      <c r="A13" s="126" t="s">
        <v>58</v>
      </c>
      <c r="B13" s="120" t="s">
        <v>59</v>
      </c>
      <c r="C13" s="120" t="s">
        <v>60</v>
      </c>
    </row>
    <row r="14" spans="1:3" ht="30.75" customHeight="1">
      <c r="A14" s="126" t="s">
        <v>61</v>
      </c>
      <c r="B14" s="120" t="s">
        <v>62</v>
      </c>
      <c r="C14" s="120" t="s">
        <v>63</v>
      </c>
    </row>
    <row r="15" spans="1:3" ht="15" customHeight="1">
      <c r="A15" s="124" t="s">
        <v>64</v>
      </c>
      <c r="B15" s="125"/>
      <c r="C15" s="125"/>
    </row>
    <row r="16" spans="1:3" ht="15" customHeight="1">
      <c r="A16" s="126" t="s">
        <v>65</v>
      </c>
      <c r="B16" s="120" t="s">
        <v>66</v>
      </c>
      <c r="C16" s="120" t="s">
        <v>67</v>
      </c>
    </row>
    <row r="17" spans="1:3" ht="30.75" customHeight="1">
      <c r="A17" s="126" t="s">
        <v>68</v>
      </c>
      <c r="B17" s="120" t="s">
        <v>69</v>
      </c>
      <c r="C17" s="120" t="s">
        <v>70</v>
      </c>
    </row>
    <row r="18" spans="1:3" ht="30.75" customHeight="1">
      <c r="A18" s="126" t="s">
        <v>71</v>
      </c>
      <c r="B18" s="120" t="s">
        <v>72</v>
      </c>
      <c r="C18" s="120" t="s">
        <v>73</v>
      </c>
    </row>
    <row r="19" spans="1:3" ht="30.75" customHeight="1">
      <c r="A19" s="126" t="s">
        <v>74</v>
      </c>
      <c r="B19" s="120" t="s">
        <v>75</v>
      </c>
      <c r="C19" s="120" t="s">
        <v>76</v>
      </c>
    </row>
    <row r="20" spans="1:3" ht="15" customHeight="1">
      <c r="A20" s="124" t="s">
        <v>77</v>
      </c>
      <c r="B20" s="125"/>
      <c r="C20" s="125"/>
    </row>
    <row r="21" spans="1:3" ht="30.75" customHeight="1">
      <c r="A21" s="126" t="s">
        <v>78</v>
      </c>
      <c r="B21" s="120" t="s">
        <v>79</v>
      </c>
      <c r="C21" s="120" t="s">
        <v>80</v>
      </c>
    </row>
    <row r="22" spans="1:3" ht="15" customHeight="1">
      <c r="A22" s="126" t="s">
        <v>81</v>
      </c>
      <c r="B22" s="120" t="s">
        <v>82</v>
      </c>
      <c r="C22" s="120" t="s">
        <v>83</v>
      </c>
    </row>
    <row r="23" spans="1:3" ht="30.75" customHeight="1">
      <c r="A23" s="126" t="s">
        <v>84</v>
      </c>
      <c r="B23" s="120" t="s">
        <v>85</v>
      </c>
      <c r="C23" s="120" t="s">
        <v>86</v>
      </c>
    </row>
    <row r="24" spans="1:3" ht="30.75" customHeight="1">
      <c r="A24" s="126" t="s">
        <v>87</v>
      </c>
      <c r="B24" s="120" t="s">
        <v>88</v>
      </c>
      <c r="C24" s="120" t="s">
        <v>89</v>
      </c>
    </row>
    <row r="25" spans="1:3" ht="15" customHeight="1">
      <c r="A25" s="124" t="s">
        <v>90</v>
      </c>
      <c r="B25" s="125"/>
      <c r="C25" s="125"/>
    </row>
    <row r="26" spans="1:3" ht="30.75" customHeight="1">
      <c r="A26" s="126" t="s">
        <v>91</v>
      </c>
      <c r="B26" s="120" t="s">
        <v>92</v>
      </c>
      <c r="C26" s="120" t="s">
        <v>93</v>
      </c>
    </row>
    <row r="27" spans="1:3" ht="30.75" customHeight="1">
      <c r="A27" s="126" t="s">
        <v>94</v>
      </c>
      <c r="B27" s="120" t="s">
        <v>95</v>
      </c>
      <c r="C27" s="120" t="s">
        <v>96</v>
      </c>
    </row>
    <row r="28" spans="1:3" ht="15" customHeight="1">
      <c r="A28" s="126" t="s">
        <v>97</v>
      </c>
      <c r="B28" s="120" t="s">
        <v>98</v>
      </c>
      <c r="C28" s="120" t="s">
        <v>99</v>
      </c>
    </row>
    <row r="29" spans="1:3" ht="45.75" customHeight="1">
      <c r="A29" s="126" t="s">
        <v>100</v>
      </c>
      <c r="B29" s="120" t="s">
        <v>101</v>
      </c>
      <c r="C29" s="120" t="s">
        <v>102</v>
      </c>
    </row>
    <row r="30" spans="1:3" ht="30.75" customHeight="1">
      <c r="A30" s="126" t="s">
        <v>103</v>
      </c>
      <c r="B30" s="120" t="s">
        <v>104</v>
      </c>
      <c r="C30" s="120" t="s">
        <v>105</v>
      </c>
    </row>
    <row r="31" spans="1:3" ht="15" customHeight="1">
      <c r="A31" s="124" t="s">
        <v>106</v>
      </c>
      <c r="B31" s="125"/>
      <c r="C31" s="125"/>
    </row>
    <row r="32" spans="1:3" ht="45.75" customHeight="1">
      <c r="A32" s="126" t="s">
        <v>107</v>
      </c>
      <c r="B32" s="120" t="s">
        <v>108</v>
      </c>
      <c r="C32" s="120" t="s">
        <v>109</v>
      </c>
    </row>
    <row r="33" spans="1:3" ht="30.75" customHeight="1">
      <c r="A33" s="126" t="s">
        <v>110</v>
      </c>
      <c r="B33" s="120" t="s">
        <v>111</v>
      </c>
      <c r="C33" s="120" t="s">
        <v>112</v>
      </c>
    </row>
    <row r="34" spans="1:3" ht="30.75" customHeight="1">
      <c r="A34" s="126" t="s">
        <v>113</v>
      </c>
      <c r="B34" s="120" t="s">
        <v>114</v>
      </c>
      <c r="C34" s="120" t="s">
        <v>115</v>
      </c>
    </row>
    <row r="35" spans="1:3" ht="30.75" customHeight="1">
      <c r="A35" s="126" t="s">
        <v>116</v>
      </c>
      <c r="B35" s="120" t="s">
        <v>117</v>
      </c>
      <c r="C35" s="120" t="s">
        <v>118</v>
      </c>
    </row>
    <row r="36" spans="1:3" ht="30.75" customHeight="1">
      <c r="A36" s="126" t="s">
        <v>119</v>
      </c>
      <c r="B36" s="120" t="s">
        <v>120</v>
      </c>
      <c r="C36" s="120" t="s">
        <v>121</v>
      </c>
    </row>
    <row r="37" spans="1:3" ht="15" customHeight="1">
      <c r="A37" s="126" t="s">
        <v>122</v>
      </c>
      <c r="B37" s="120" t="s">
        <v>123</v>
      </c>
      <c r="C37" s="120"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EA5E9"/>
  </sheetPr>
  <dimension ref="B1:F60"/>
  <sheetViews>
    <sheetView showGridLines="0" tabSelected="1" topLeftCell="A5" workbookViewId="0">
      <selection activeCell="D10" sqref="D10"/>
    </sheetView>
  </sheetViews>
  <sheetFormatPr defaultRowHeight="15"/>
  <cols>
    <col min="1" max="1" width="5" customWidth="1"/>
    <col min="2" max="2" width="45" customWidth="1"/>
    <col min="3" max="3" width="20" customWidth="1"/>
    <col min="4" max="4" width="26.28515625" customWidth="1"/>
    <col min="5" max="6" width="20" customWidth="1"/>
  </cols>
  <sheetData>
    <row r="1" spans="2:6" ht="26.25">
      <c r="B1" s="182" t="s">
        <v>125</v>
      </c>
      <c r="C1" s="183"/>
      <c r="D1" s="183"/>
      <c r="E1" s="183"/>
      <c r="F1" s="183"/>
    </row>
    <row r="3" spans="2:6" ht="21">
      <c r="B3" s="184" t="s">
        <v>126</v>
      </c>
      <c r="C3" s="184"/>
      <c r="D3" s="184"/>
      <c r="E3" s="184"/>
      <c r="F3" s="184"/>
    </row>
    <row r="4" spans="2:6" ht="15.75">
      <c r="B4" s="185" t="str">
        <f>"Tax Year "&amp;StartYear&amp;"–"&amp;RIGHT(StartYear+1,2)&amp;" (6 April "&amp;StartYear&amp;" – 5 April "&amp;(StartYear+1)&amp;")"</f>
        <v>Tax Year 2026–27 (6 April 2026 – 5 April 2027)</v>
      </c>
      <c r="C4" s="185"/>
      <c r="D4" s="185"/>
      <c r="E4" s="185"/>
      <c r="F4" s="185"/>
    </row>
    <row r="5" spans="2:6">
      <c r="B5" s="186" t="s">
        <v>127</v>
      </c>
      <c r="C5" s="186"/>
      <c r="D5" s="186"/>
      <c r="E5" s="186"/>
      <c r="F5" s="186"/>
    </row>
    <row r="7" spans="2:6" ht="39" customHeight="1">
      <c r="B7" s="187" t="s">
        <v>128</v>
      </c>
      <c r="C7" s="187"/>
      <c r="D7" s="187"/>
      <c r="E7" s="187"/>
      <c r="F7" s="187"/>
    </row>
    <row r="9" spans="2:6" ht="15.75">
      <c r="B9" s="1" t="s">
        <v>129</v>
      </c>
      <c r="D9" s="45" t="s">
        <v>130</v>
      </c>
      <c r="E9" s="46" t="s">
        <v>131</v>
      </c>
    </row>
    <row r="10" spans="2:6" ht="15.75">
      <c r="B10" s="2" t="s">
        <v>132</v>
      </c>
      <c r="D10" s="49">
        <v>2026</v>
      </c>
      <c r="E10" s="47" t="str">
        <f>D10&amp;"–"&amp;RIGHT(D10+1,2)</f>
        <v>2026–27</v>
      </c>
    </row>
    <row r="11" spans="2:6">
      <c r="D11" s="48" t="s">
        <v>133</v>
      </c>
    </row>
    <row r="12" spans="2:6" ht="50.1" customHeight="1">
      <c r="B12" s="180" t="s">
        <v>134</v>
      </c>
      <c r="C12" s="181"/>
      <c r="D12" s="181"/>
      <c r="E12" s="181"/>
      <c r="F12" s="181"/>
    </row>
    <row r="13" spans="2:6" ht="15.75" customHeight="1">
      <c r="B13" s="150"/>
      <c r="C13" s="151"/>
      <c r="D13" s="151"/>
      <c r="E13" s="151"/>
      <c r="F13" s="151"/>
    </row>
    <row r="14" spans="2:6">
      <c r="B14" s="3" t="s">
        <v>135</v>
      </c>
    </row>
    <row r="15" spans="2:6">
      <c r="B15" s="56" t="s">
        <v>11</v>
      </c>
    </row>
    <row r="16" spans="2:6">
      <c r="B16" s="57" t="s">
        <v>136</v>
      </c>
    </row>
    <row r="17" spans="2:4">
      <c r="D17" s="3"/>
    </row>
    <row r="18" spans="2:4">
      <c r="B18" s="58" t="s">
        <v>137</v>
      </c>
      <c r="C18" s="59"/>
      <c r="D18" s="5"/>
    </row>
    <row r="19" spans="2:4">
      <c r="B19" s="64" t="s">
        <v>138</v>
      </c>
      <c r="C19" s="65" t="s">
        <v>139</v>
      </c>
    </row>
    <row r="20" spans="2:4">
      <c r="B20" s="60" t="str">
        <f>"6 April – 5 July "&amp;StartYear</f>
        <v>6 April – 5 July 2026</v>
      </c>
      <c r="C20" s="61" t="str">
        <f>"7 August "&amp;StartYear</f>
        <v>7 August 2026</v>
      </c>
    </row>
    <row r="21" spans="2:4">
      <c r="B21" s="60" t="str">
        <f>"6 April – 5 October "&amp;StartYear</f>
        <v>6 April – 5 October 2026</v>
      </c>
      <c r="C21" s="61" t="str">
        <f>"7 November "&amp;StartYear</f>
        <v>7 November 2026</v>
      </c>
    </row>
    <row r="22" spans="2:4">
      <c r="B22" s="60" t="str">
        <f>"6 April – 5 January "&amp;(StartYear+1)</f>
        <v>6 April – 5 January 2027</v>
      </c>
      <c r="C22" s="61" t="str">
        <f>"7 February "&amp;(StartYear+1)</f>
        <v>7 February 2027</v>
      </c>
    </row>
    <row r="23" spans="2:4">
      <c r="B23" s="60" t="str">
        <f>"6 April – 5 April "&amp;(StartYear+1)</f>
        <v>6 April – 5 April 2027</v>
      </c>
      <c r="C23" s="61" t="str">
        <f>"7 May "&amp;(StartYear+1)</f>
        <v>7 May 2027</v>
      </c>
    </row>
    <row r="24" spans="2:4">
      <c r="B24" s="62"/>
      <c r="C24" s="63"/>
    </row>
    <row r="25" spans="2:4">
      <c r="B25" s="21"/>
      <c r="C25" s="21"/>
    </row>
    <row r="26" spans="2:4">
      <c r="B26" s="58" t="s">
        <v>140</v>
      </c>
      <c r="C26" s="59"/>
    </row>
    <row r="27" spans="2:4">
      <c r="B27" s="64" t="s">
        <v>138</v>
      </c>
      <c r="C27" s="65" t="s">
        <v>139</v>
      </c>
    </row>
    <row r="28" spans="2:4">
      <c r="B28" s="60" t="str">
        <f>IF(StartYear=2026,"6 April – 30 June "&amp;StartYear,"1 April – 30 June "&amp;StartYear)</f>
        <v>6 April – 30 June 2026</v>
      </c>
      <c r="C28" s="61" t="str">
        <f>"7 August "&amp;StartYear</f>
        <v>7 August 2026</v>
      </c>
    </row>
    <row r="29" spans="2:4">
      <c r="B29" s="60" t="str">
        <f>IF(StartYear=2026,"6 April – 30 September "&amp;StartYear,"1 April – 30 September "&amp;StartYear)</f>
        <v>6 April – 30 September 2026</v>
      </c>
      <c r="C29" s="61" t="str">
        <f>"7 November "&amp;StartYear</f>
        <v>7 November 2026</v>
      </c>
    </row>
    <row r="30" spans="2:4">
      <c r="B30" s="60" t="str">
        <f>IF(StartYear=2026,"6 April – 31 December "&amp;StartYear,"1 April – 31 December "&amp;StartYear)</f>
        <v>6 April – 31 December 2026</v>
      </c>
      <c r="C30" s="61" t="str">
        <f>"7 February "&amp;(StartYear+1)</f>
        <v>7 February 2027</v>
      </c>
    </row>
    <row r="31" spans="2:4">
      <c r="B31" s="86" t="str">
        <f>IF(StartYear=2026,"6 April – 31 March "&amp;(StartYear+1),"1 April – 31 March "&amp;(StartYear+1))</f>
        <v>6 April – 31 March 2027</v>
      </c>
      <c r="C31" s="87" t="str">
        <f>"7 May "&amp;(StartYear+1)</f>
        <v>7 May 2027</v>
      </c>
    </row>
    <row r="33" spans="2:6" ht="15.75">
      <c r="B33" s="66" t="s">
        <v>141</v>
      </c>
      <c r="C33" s="67"/>
      <c r="D33" s="67"/>
      <c r="E33" s="67"/>
      <c r="F33" s="59"/>
    </row>
    <row r="34" spans="2:6">
      <c r="B34" s="174" t="s">
        <v>142</v>
      </c>
      <c r="C34" s="175"/>
      <c r="D34" s="175"/>
      <c r="E34" s="175"/>
      <c r="F34" s="176"/>
    </row>
    <row r="35" spans="2:6">
      <c r="B35" s="174" t="s">
        <v>143</v>
      </c>
      <c r="C35" s="175"/>
      <c r="D35" s="175"/>
      <c r="E35" s="175"/>
      <c r="F35" s="176"/>
    </row>
    <row r="36" spans="2:6">
      <c r="B36" s="174" t="s">
        <v>144</v>
      </c>
      <c r="C36" s="175"/>
      <c r="D36" s="175"/>
      <c r="E36" s="175"/>
      <c r="F36" s="176"/>
    </row>
    <row r="37" spans="2:6">
      <c r="B37" s="174" t="s">
        <v>145</v>
      </c>
      <c r="C37" s="175"/>
      <c r="D37" s="175"/>
      <c r="E37" s="175"/>
      <c r="F37" s="176"/>
    </row>
    <row r="38" spans="2:6">
      <c r="B38" s="174" t="s">
        <v>146</v>
      </c>
      <c r="C38" s="175"/>
      <c r="D38" s="175"/>
      <c r="E38" s="175"/>
      <c r="F38" s="176"/>
    </row>
    <row r="39" spans="2:6">
      <c r="B39" s="177" t="s">
        <v>147</v>
      </c>
      <c r="C39" s="178"/>
      <c r="D39" s="178"/>
      <c r="E39" s="178"/>
      <c r="F39" s="179"/>
    </row>
    <row r="41" spans="2:6" ht="15.75">
      <c r="B41" s="66" t="s">
        <v>148</v>
      </c>
      <c r="C41" s="67"/>
      <c r="D41" s="67"/>
      <c r="E41" s="67"/>
      <c r="F41" s="59"/>
    </row>
    <row r="42" spans="2:6">
      <c r="B42" s="68" t="s">
        <v>149</v>
      </c>
      <c r="C42" s="21"/>
      <c r="D42" s="21"/>
      <c r="E42" s="21"/>
      <c r="F42" s="69"/>
    </row>
    <row r="43" spans="2:6">
      <c r="B43" s="68" t="s">
        <v>150</v>
      </c>
      <c r="C43" s="21"/>
      <c r="D43" s="21"/>
      <c r="E43" s="21"/>
      <c r="F43" s="69"/>
    </row>
    <row r="44" spans="2:6">
      <c r="B44" s="68" t="s">
        <v>151</v>
      </c>
      <c r="C44" s="21"/>
      <c r="D44" s="21"/>
      <c r="E44" s="21"/>
      <c r="F44" s="69"/>
    </row>
    <row r="45" spans="2:6" ht="15.75">
      <c r="B45" s="70" t="s">
        <v>152</v>
      </c>
      <c r="C45" s="21"/>
      <c r="D45" s="21"/>
      <c r="E45" s="21"/>
      <c r="F45" s="69"/>
    </row>
    <row r="46" spans="2:6">
      <c r="B46" s="68" t="s">
        <v>153</v>
      </c>
      <c r="C46" s="21"/>
      <c r="D46" s="21"/>
      <c r="E46" s="21"/>
      <c r="F46" s="69"/>
    </row>
    <row r="47" spans="2:6">
      <c r="B47" s="68" t="s">
        <v>154</v>
      </c>
      <c r="C47" s="21"/>
      <c r="D47" s="21"/>
      <c r="E47" s="21"/>
      <c r="F47" s="69"/>
    </row>
    <row r="48" spans="2:6">
      <c r="B48" s="71" t="s">
        <v>155</v>
      </c>
      <c r="C48" s="72"/>
      <c r="D48" s="72"/>
      <c r="E48" s="72"/>
      <c r="F48" s="63"/>
    </row>
    <row r="50" spans="2:6" ht="20.25" customHeight="1">
      <c r="B50" s="162" t="s">
        <v>156</v>
      </c>
      <c r="C50" s="163"/>
      <c r="D50" s="163"/>
      <c r="E50" s="163"/>
      <c r="F50" s="164"/>
    </row>
    <row r="51" spans="2:6" ht="20.25" customHeight="1">
      <c r="B51" s="165" t="s">
        <v>157</v>
      </c>
      <c r="C51" s="166"/>
      <c r="D51" s="166"/>
      <c r="E51" s="166"/>
      <c r="F51" s="167"/>
    </row>
    <row r="52" spans="2:6" ht="30" customHeight="1">
      <c r="B52" s="168" t="s">
        <v>158</v>
      </c>
      <c r="C52" s="169"/>
      <c r="D52" s="169"/>
      <c r="E52" s="169"/>
      <c r="F52" s="170"/>
    </row>
    <row r="53" spans="2:6" ht="19.5" customHeight="1">
      <c r="B53" s="171" t="s">
        <v>159</v>
      </c>
      <c r="C53" s="172"/>
      <c r="D53" s="172"/>
      <c r="E53" s="172"/>
      <c r="F53" s="173"/>
    </row>
    <row r="55" spans="2:6" ht="89.25" customHeight="1">
      <c r="B55" s="159" t="s">
        <v>160</v>
      </c>
      <c r="C55" s="160"/>
      <c r="D55" s="160"/>
      <c r="E55" s="160"/>
      <c r="F55" s="161"/>
    </row>
    <row r="57" spans="2:6">
      <c r="B57" s="4" t="s">
        <v>161</v>
      </c>
    </row>
    <row r="59" spans="2:6">
      <c r="B59" s="74" t="s">
        <v>162</v>
      </c>
    </row>
    <row r="60" spans="2:6">
      <c r="B60" s="57" t="s">
        <v>163</v>
      </c>
    </row>
  </sheetData>
  <sheetProtection sheet="1" objects="1" scenarios="1"/>
  <mergeCells count="17">
    <mergeCell ref="B1:F1"/>
    <mergeCell ref="B3:F3"/>
    <mergeCell ref="B4:F4"/>
    <mergeCell ref="B5:F5"/>
    <mergeCell ref="B7:F7"/>
    <mergeCell ref="B38:F38"/>
    <mergeCell ref="B39:F39"/>
    <mergeCell ref="B12:F12"/>
    <mergeCell ref="B34:F34"/>
    <mergeCell ref="B35:F35"/>
    <mergeCell ref="B36:F36"/>
    <mergeCell ref="B37:F37"/>
    <mergeCell ref="B55:F55"/>
    <mergeCell ref="B50:F50"/>
    <mergeCell ref="B51:F51"/>
    <mergeCell ref="B52:F52"/>
    <mergeCell ref="B53:F53"/>
  </mergeCells>
  <dataValidations count="3">
    <dataValidation type="list" showErrorMessage="1" errorTitle="Invalid Period Type" error="Please select Standard (tax year) or Calendar (month-end)" sqref="B10" xr:uid="{00000000-0002-0000-0100-000000000000}">
      <formula1>"Standard (tax year),Calendar (month-end)"</formula1>
    </dataValidation>
    <dataValidation type="list" allowBlank="1" showInputMessage="1" showErrorMessage="1" sqref="D10" xr:uid="{2882ED5B-54DE-4063-A63D-989CFA35A013}">
      <formula1>"2024,2025,2026,2027,2028,2029,2030"</formula1>
    </dataValidation>
    <dataValidation type="list" allowBlank="1" showInputMessage="1" showErrorMessage="1" sqref="B15" xr:uid="{783F4E6A-7774-401A-AC7C-00E6A39B4565}">
      <formula1>"Detailed (HMRC categories),Simplified (income below £90k)"</formula1>
    </dataValidation>
  </dataValidations>
  <hyperlinks>
    <hyperlink ref="B1" r:id="rId1" tooltip="aligned.tax" xr:uid="{AB0C98BF-92EA-43F2-B7FC-12A889EB7C46}"/>
    <hyperlink ref="B51" r:id="rId2" tooltip="Open aligned.tax to file your MTD return" xr:uid="{37A88A52-5EDB-4B2D-A2AE-D2212A825215}"/>
  </hyperlinks>
  <pageMargins left="0.7" right="0.7" top="0.75" bottom="0.75" header="0.3" footer="0.3"/>
  <pageSetup orientation="portrait" horizontalDpi="4294967295" verticalDpi="4294967295"/>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EA5E9"/>
  </sheetPr>
  <dimension ref="A1:H527"/>
  <sheetViews>
    <sheetView showGridLines="0" workbookViewId="0">
      <pane ySplit="27" topLeftCell="A28" activePane="bottomLeft" state="frozen"/>
      <selection pane="bottomLeft" activeCell="E28" sqref="E28"/>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c r="A1" s="94" t="s">
        <v>164</v>
      </c>
      <c r="B1" s="95"/>
      <c r="C1" s="88"/>
      <c r="D1" s="97" t="s">
        <v>131</v>
      </c>
      <c r="E1" s="152" t="str">
        <f>'Welcome &amp; Instructions'!$E$10</f>
        <v>2026–27</v>
      </c>
      <c r="F1" s="152"/>
      <c r="G1" s="152"/>
    </row>
    <row r="2" spans="1:7">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24.75" hidden="1" customHeight="1">
      <c r="A4" s="156" t="s">
        <v>169</v>
      </c>
      <c r="B4" s="156"/>
      <c r="C4" s="156"/>
      <c r="D4" s="156"/>
      <c r="E4" s="156"/>
      <c r="F4" s="156"/>
      <c r="G4" s="156"/>
    </row>
    <row r="5" spans="1:7" ht="24.75" hidden="1" customHeight="1">
      <c r="A5" s="19" t="str">
        <f>"🔒  QUARTERLY TOTALS "&amp;StartYear&amp;"–"&amp;RIGHT(StartYear+1,2)&amp;" ("&amp;'Welcome &amp; Instructions'!$B$10&amp;")"</f>
        <v>🔒  QUARTERLY TOTALS 2026–27 (Standard (tax year))</v>
      </c>
      <c r="B5" s="16"/>
      <c r="C5" s="16"/>
      <c r="D5" s="16"/>
      <c r="E5" s="16"/>
      <c r="F5" s="16"/>
    </row>
    <row r="6" spans="1:7" hidden="1" collapsed="1">
      <c r="A6" s="102" t="s">
        <v>170</v>
      </c>
      <c r="B6" s="103" t="s">
        <v>171</v>
      </c>
      <c r="C6" s="103" t="s">
        <v>172</v>
      </c>
      <c r="D6" s="103" t="s">
        <v>173</v>
      </c>
      <c r="E6" s="103" t="s">
        <v>174</v>
      </c>
      <c r="F6" s="103" t="s">
        <v>175</v>
      </c>
    </row>
    <row r="7" spans="1:7" hidden="1" collapsed="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idden="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idden="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idden="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idden="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idden="1">
      <c r="A12" s="99" t="s">
        <v>176</v>
      </c>
      <c r="B12" s="128">
        <f>SUM(B7:B11)</f>
        <v>0</v>
      </c>
      <c r="C12" s="128">
        <f t="shared" ref="C12:F12" si="1">SUM(C7:C11)</f>
        <v>0</v>
      </c>
      <c r="D12" s="128">
        <f t="shared" si="1"/>
        <v>0</v>
      </c>
      <c r="E12" s="128">
        <f t="shared" si="1"/>
        <v>0</v>
      </c>
      <c r="F12" s="128">
        <f t="shared" si="1"/>
        <v>0</v>
      </c>
    </row>
    <row r="13" spans="1:7" hidden="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idden="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idden="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idden="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idden="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9.7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9.7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9.75" hidden="1" customHeight="1">
      <c r="A20" s="99" t="s">
        <v>177</v>
      </c>
      <c r="B20" s="128">
        <f>SUM(B13:B19)</f>
        <v>0</v>
      </c>
      <c r="C20" s="128">
        <f t="shared" ref="C20:F20" si="3">SUM(C13:C19)</f>
        <v>0</v>
      </c>
      <c r="D20" s="128">
        <f t="shared" si="3"/>
        <v>0</v>
      </c>
      <c r="E20" s="128">
        <f t="shared" si="3"/>
        <v>0</v>
      </c>
      <c r="F20" s="128">
        <f t="shared" si="3"/>
        <v>0</v>
      </c>
    </row>
    <row r="21" spans="1:8" ht="9.75" hidden="1" customHeight="1">
      <c r="A21" s="104" t="s">
        <v>178</v>
      </c>
      <c r="B21" s="129">
        <f>B12-B20</f>
        <v>0</v>
      </c>
      <c r="C21" s="129">
        <f t="shared" ref="C21:F21" si="4">C12-C20</f>
        <v>0</v>
      </c>
      <c r="D21" s="129">
        <f t="shared" si="4"/>
        <v>0</v>
      </c>
      <c r="E21" s="129">
        <f t="shared" si="4"/>
        <v>0</v>
      </c>
      <c r="F21" s="129">
        <f t="shared" si="4"/>
        <v>0</v>
      </c>
    </row>
    <row r="22" spans="1:8" ht="9.7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9.7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9.7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idden="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136" t="s">
        <v>180</v>
      </c>
      <c r="G26" s="111"/>
      <c r="H26" s="141"/>
    </row>
    <row r="27" spans="1:8" ht="24.95" customHeight="1">
      <c r="A27" s="37" t="s">
        <v>181</v>
      </c>
      <c r="B27" s="36" t="s">
        <v>182</v>
      </c>
      <c r="C27" s="36" t="s">
        <v>183</v>
      </c>
      <c r="D27" s="36" t="s">
        <v>170</v>
      </c>
      <c r="E27" s="36" t="s">
        <v>184</v>
      </c>
      <c r="F27" s="36" t="s">
        <v>185</v>
      </c>
      <c r="G27" s="144" t="s">
        <v>186</v>
      </c>
      <c r="H27" s="145" t="s">
        <v>187</v>
      </c>
    </row>
    <row r="28" spans="1:8">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c r="A30" s="38"/>
      <c r="B30" s="75"/>
      <c r="C30" s="76"/>
      <c r="D30" s="39"/>
      <c r="E30" s="40"/>
      <c r="F30" s="80"/>
      <c r="G30" s="143"/>
      <c r="H30" s="148" t="str">
        <f t="shared" si="5"/>
        <v/>
      </c>
    </row>
    <row r="31" spans="1:8">
      <c r="A31" s="38"/>
      <c r="B31" s="75"/>
      <c r="C31" s="76"/>
      <c r="D31" s="39"/>
      <c r="E31" s="40"/>
      <c r="F31" s="80"/>
      <c r="G31" s="143"/>
      <c r="H31" s="147" t="str">
        <f t="shared" si="5"/>
        <v/>
      </c>
    </row>
    <row r="32" spans="1:8">
      <c r="A32" s="38"/>
      <c r="B32" s="75"/>
      <c r="C32" s="76"/>
      <c r="D32" s="39"/>
      <c r="E32" s="40"/>
      <c r="F32" s="80"/>
      <c r="G32" s="143"/>
      <c r="H32" s="148" t="str">
        <f t="shared" si="5"/>
        <v/>
      </c>
    </row>
    <row r="33" spans="1:8">
      <c r="A33" s="38"/>
      <c r="B33" s="75"/>
      <c r="C33" s="76"/>
      <c r="D33" s="39"/>
      <c r="E33" s="40"/>
      <c r="F33" s="80"/>
      <c r="G33" s="143"/>
      <c r="H33" s="147" t="str">
        <f t="shared" si="5"/>
        <v/>
      </c>
    </row>
    <row r="34" spans="1:8">
      <c r="A34" s="38"/>
      <c r="B34" s="75"/>
      <c r="C34" s="76"/>
      <c r="D34" s="39"/>
      <c r="E34" s="40"/>
      <c r="F34" s="80"/>
      <c r="G34" s="143"/>
      <c r="H34" s="148" t="str">
        <f t="shared" si="5"/>
        <v/>
      </c>
    </row>
    <row r="35" spans="1:8">
      <c r="A35" s="38"/>
      <c r="B35" s="75"/>
      <c r="C35" s="76"/>
      <c r="D35" s="39"/>
      <c r="E35" s="40"/>
      <c r="F35" s="80"/>
      <c r="G35" s="143"/>
      <c r="H35" s="147" t="str">
        <f t="shared" si="5"/>
        <v/>
      </c>
    </row>
    <row r="36" spans="1:8">
      <c r="A36" s="38"/>
      <c r="B36" s="75"/>
      <c r="C36" s="76"/>
      <c r="D36" s="39"/>
      <c r="E36" s="40"/>
      <c r="F36" s="80"/>
      <c r="G36" s="143"/>
      <c r="H36" s="148" t="str">
        <f t="shared" si="5"/>
        <v/>
      </c>
    </row>
    <row r="37" spans="1:8">
      <c r="A37" s="38"/>
      <c r="B37" s="75"/>
      <c r="C37" s="76"/>
      <c r="D37" s="39"/>
      <c r="E37" s="40"/>
      <c r="F37" s="80"/>
      <c r="G37" s="143"/>
      <c r="H37" s="147" t="str">
        <f t="shared" si="5"/>
        <v/>
      </c>
    </row>
    <row r="38" spans="1:8">
      <c r="A38" s="38"/>
      <c r="B38" s="75"/>
      <c r="C38" s="76"/>
      <c r="D38" s="39"/>
      <c r="E38" s="40"/>
      <c r="F38" s="80"/>
      <c r="G38" s="143"/>
      <c r="H38" s="148" t="str">
        <f t="shared" si="5"/>
        <v/>
      </c>
    </row>
    <row r="39" spans="1:8">
      <c r="A39" s="38"/>
      <c r="B39" s="75"/>
      <c r="C39" s="76"/>
      <c r="D39" s="39"/>
      <c r="E39" s="40"/>
      <c r="F39" s="80"/>
      <c r="G39" s="143"/>
      <c r="H39" s="147" t="str">
        <f t="shared" si="5"/>
        <v/>
      </c>
    </row>
    <row r="40" spans="1:8">
      <c r="A40" s="38"/>
      <c r="B40" s="75"/>
      <c r="C40" s="76"/>
      <c r="D40" s="39"/>
      <c r="E40" s="40"/>
      <c r="F40" s="80"/>
      <c r="G40" s="143"/>
      <c r="H40" s="148" t="str">
        <f t="shared" si="5"/>
        <v/>
      </c>
    </row>
    <row r="41" spans="1:8">
      <c r="A41" s="38"/>
      <c r="B41" s="75"/>
      <c r="C41" s="76"/>
      <c r="D41" s="39"/>
      <c r="E41" s="40"/>
      <c r="F41" s="80"/>
      <c r="G41" s="143"/>
      <c r="H41" s="147" t="str">
        <f t="shared" si="5"/>
        <v/>
      </c>
    </row>
    <row r="42" spans="1:8">
      <c r="A42" s="38"/>
      <c r="B42" s="75"/>
      <c r="C42" s="76"/>
      <c r="D42" s="39"/>
      <c r="E42" s="40"/>
      <c r="F42" s="80"/>
      <c r="G42" s="143"/>
      <c r="H42" s="148" t="str">
        <f t="shared" si="5"/>
        <v/>
      </c>
    </row>
    <row r="43" spans="1:8">
      <c r="A43" s="38"/>
      <c r="B43" s="75"/>
      <c r="C43" s="76"/>
      <c r="D43" s="39"/>
      <c r="E43" s="40"/>
      <c r="F43" s="80"/>
      <c r="G43" s="143"/>
      <c r="H43" s="147" t="str">
        <f t="shared" si="5"/>
        <v/>
      </c>
    </row>
    <row r="44" spans="1:8">
      <c r="A44" s="38"/>
      <c r="B44" s="75"/>
      <c r="C44" s="76"/>
      <c r="D44" s="39"/>
      <c r="E44" s="40"/>
      <c r="F44" s="80"/>
      <c r="G44" s="143"/>
      <c r="H44" s="148" t="str">
        <f t="shared" si="5"/>
        <v/>
      </c>
    </row>
    <row r="45" spans="1:8">
      <c r="A45" s="38"/>
      <c r="B45" s="75"/>
      <c r="C45" s="76"/>
      <c r="D45" s="39"/>
      <c r="E45" s="40"/>
      <c r="F45" s="80"/>
      <c r="G45" s="143"/>
      <c r="H45" s="147" t="str">
        <f t="shared" si="5"/>
        <v/>
      </c>
    </row>
    <row r="46" spans="1:8">
      <c r="A46" s="38"/>
      <c r="B46" s="75"/>
      <c r="C46" s="76"/>
      <c r="D46" s="39"/>
      <c r="E46" s="40"/>
      <c r="F46" s="80"/>
      <c r="G46" s="143"/>
      <c r="H46" s="148" t="str">
        <f t="shared" si="5"/>
        <v/>
      </c>
    </row>
    <row r="47" spans="1:8">
      <c r="A47" s="38"/>
      <c r="B47" s="75"/>
      <c r="C47" s="76"/>
      <c r="D47" s="39"/>
      <c r="E47" s="40"/>
      <c r="F47" s="80"/>
      <c r="G47" s="143"/>
      <c r="H47" s="147" t="str">
        <f t="shared" si="5"/>
        <v/>
      </c>
    </row>
    <row r="48" spans="1:8">
      <c r="A48" s="38"/>
      <c r="B48" s="75"/>
      <c r="C48" s="76"/>
      <c r="D48" s="39"/>
      <c r="E48" s="40"/>
      <c r="F48" s="80"/>
      <c r="G48" s="143"/>
      <c r="H48" s="148" t="str">
        <f t="shared" si="5"/>
        <v/>
      </c>
    </row>
    <row r="49" spans="1:8">
      <c r="A49" s="38"/>
      <c r="B49" s="75"/>
      <c r="C49" s="76"/>
      <c r="D49" s="39"/>
      <c r="E49" s="40"/>
      <c r="F49" s="80"/>
      <c r="G49" s="143"/>
      <c r="H49" s="147" t="str">
        <f t="shared" si="5"/>
        <v/>
      </c>
    </row>
    <row r="50" spans="1:8">
      <c r="A50" s="38"/>
      <c r="B50" s="75"/>
      <c r="C50" s="76"/>
      <c r="D50" s="39"/>
      <c r="E50" s="40"/>
      <c r="F50" s="80"/>
      <c r="G50" s="143"/>
      <c r="H50" s="148" t="str">
        <f t="shared" si="5"/>
        <v/>
      </c>
    </row>
    <row r="51" spans="1:8">
      <c r="A51" s="38"/>
      <c r="B51" s="75"/>
      <c r="C51" s="76"/>
      <c r="D51" s="39"/>
      <c r="E51" s="40"/>
      <c r="F51" s="80"/>
      <c r="G51" s="143"/>
      <c r="H51" s="147" t="str">
        <f t="shared" si="5"/>
        <v/>
      </c>
    </row>
    <row r="52" spans="1:8">
      <c r="A52" s="38"/>
      <c r="B52" s="75"/>
      <c r="C52" s="76"/>
      <c r="D52" s="39"/>
      <c r="E52" s="40"/>
      <c r="F52" s="80"/>
      <c r="G52" s="143"/>
      <c r="H52" s="148" t="str">
        <f t="shared" si="5"/>
        <v/>
      </c>
    </row>
    <row r="53" spans="1:8">
      <c r="A53" s="38"/>
      <c r="B53" s="75"/>
      <c r="C53" s="76"/>
      <c r="D53" s="39"/>
      <c r="E53" s="40"/>
      <c r="F53" s="80"/>
      <c r="G53" s="143"/>
      <c r="H53" s="147" t="str">
        <f t="shared" si="5"/>
        <v/>
      </c>
    </row>
    <row r="54" spans="1:8">
      <c r="A54" s="38"/>
      <c r="B54" s="75"/>
      <c r="C54" s="76"/>
      <c r="D54" s="39"/>
      <c r="E54" s="40"/>
      <c r="F54" s="80"/>
      <c r="G54" s="143"/>
      <c r="H54" s="148" t="str">
        <f t="shared" si="5"/>
        <v/>
      </c>
    </row>
    <row r="55" spans="1:8">
      <c r="A55" s="38"/>
      <c r="B55" s="75"/>
      <c r="C55" s="76"/>
      <c r="D55" s="39"/>
      <c r="E55" s="40"/>
      <c r="F55" s="80"/>
      <c r="G55" s="143"/>
      <c r="H55" s="147" t="str">
        <f t="shared" si="5"/>
        <v/>
      </c>
    </row>
    <row r="56" spans="1:8">
      <c r="A56" s="38"/>
      <c r="B56" s="75"/>
      <c r="C56" s="76"/>
      <c r="D56" s="39"/>
      <c r="E56" s="40"/>
      <c r="F56" s="80"/>
      <c r="G56" s="143"/>
      <c r="H56" s="148" t="str">
        <f t="shared" si="5"/>
        <v/>
      </c>
    </row>
    <row r="57" spans="1:8">
      <c r="A57" s="38"/>
      <c r="B57" s="75"/>
      <c r="C57" s="76"/>
      <c r="D57" s="39"/>
      <c r="E57" s="40"/>
      <c r="F57" s="80"/>
      <c r="G57" s="143"/>
      <c r="H57" s="147" t="str">
        <f t="shared" si="5"/>
        <v/>
      </c>
    </row>
    <row r="58" spans="1:8">
      <c r="A58" s="38"/>
      <c r="B58" s="75"/>
      <c r="C58" s="76"/>
      <c r="D58" s="39"/>
      <c r="E58" s="40"/>
      <c r="F58" s="80"/>
      <c r="G58" s="143"/>
      <c r="H58" s="148" t="str">
        <f t="shared" si="5"/>
        <v/>
      </c>
    </row>
    <row r="59" spans="1:8">
      <c r="A59" s="38"/>
      <c r="B59" s="75"/>
      <c r="C59" s="76"/>
      <c r="D59" s="39"/>
      <c r="E59" s="40"/>
      <c r="F59" s="80"/>
      <c r="G59" s="143"/>
      <c r="H59" s="147" t="str">
        <f t="shared" si="5"/>
        <v/>
      </c>
    </row>
    <row r="60" spans="1:8">
      <c r="A60" s="38"/>
      <c r="B60" s="75"/>
      <c r="C60" s="76"/>
      <c r="D60" s="39"/>
      <c r="E60" s="40"/>
      <c r="F60" s="80"/>
      <c r="G60" s="143"/>
      <c r="H60" s="148" t="str">
        <f t="shared" si="5"/>
        <v/>
      </c>
    </row>
    <row r="61" spans="1:8">
      <c r="A61" s="38"/>
      <c r="B61" s="75"/>
      <c r="C61" s="76"/>
      <c r="D61" s="39"/>
      <c r="E61" s="40"/>
      <c r="F61" s="80"/>
      <c r="G61" s="143"/>
      <c r="H61" s="147" t="str">
        <f t="shared" si="5"/>
        <v/>
      </c>
    </row>
    <row r="62" spans="1:8">
      <c r="A62" s="38"/>
      <c r="B62" s="75"/>
      <c r="C62" s="76"/>
      <c r="D62" s="39"/>
      <c r="E62" s="40"/>
      <c r="F62" s="80"/>
      <c r="G62" s="143"/>
      <c r="H62" s="148" t="str">
        <f t="shared" si="5"/>
        <v/>
      </c>
    </row>
    <row r="63" spans="1:8">
      <c r="A63" s="38"/>
      <c r="B63" s="75"/>
      <c r="C63" s="76"/>
      <c r="D63" s="39"/>
      <c r="E63" s="40"/>
      <c r="F63" s="80"/>
      <c r="G63" s="143"/>
      <c r="H63" s="147" t="str">
        <f t="shared" si="5"/>
        <v/>
      </c>
    </row>
    <row r="64" spans="1:8">
      <c r="A64" s="38"/>
      <c r="B64" s="75"/>
      <c r="C64" s="76"/>
      <c r="D64" s="39"/>
      <c r="E64" s="40"/>
      <c r="F64" s="80"/>
      <c r="G64" s="143"/>
      <c r="H64" s="148" t="str">
        <f t="shared" si="5"/>
        <v/>
      </c>
    </row>
    <row r="65" spans="1:8">
      <c r="A65" s="38"/>
      <c r="B65" s="75"/>
      <c r="C65" s="76"/>
      <c r="D65" s="39"/>
      <c r="E65" s="40"/>
      <c r="F65" s="80"/>
      <c r="G65" s="143"/>
      <c r="H65" s="147" t="str">
        <f t="shared" si="5"/>
        <v/>
      </c>
    </row>
    <row r="66" spans="1:8">
      <c r="A66" s="38"/>
      <c r="B66" s="75"/>
      <c r="C66" s="76"/>
      <c r="D66" s="39"/>
      <c r="E66" s="40"/>
      <c r="F66" s="80"/>
      <c r="G66" s="143"/>
      <c r="H66" s="148" t="str">
        <f t="shared" si="5"/>
        <v/>
      </c>
    </row>
    <row r="67" spans="1:8">
      <c r="A67" s="38"/>
      <c r="B67" s="75"/>
      <c r="C67" s="76"/>
      <c r="D67" s="39"/>
      <c r="E67" s="40"/>
      <c r="F67" s="80"/>
      <c r="G67" s="143"/>
      <c r="H67" s="147" t="str">
        <f t="shared" si="5"/>
        <v/>
      </c>
    </row>
    <row r="68" spans="1:8">
      <c r="A68" s="38"/>
      <c r="B68" s="75"/>
      <c r="C68" s="76"/>
      <c r="D68" s="39"/>
      <c r="E68" s="40"/>
      <c r="F68" s="80"/>
      <c r="G68" s="143"/>
      <c r="H68" s="148" t="str">
        <f t="shared" si="5"/>
        <v/>
      </c>
    </row>
    <row r="69" spans="1:8">
      <c r="A69" s="38"/>
      <c r="B69" s="75"/>
      <c r="C69" s="76"/>
      <c r="D69" s="39"/>
      <c r="E69" s="40"/>
      <c r="F69" s="80"/>
      <c r="G69" s="143"/>
      <c r="H69" s="147" t="str">
        <f t="shared" si="5"/>
        <v/>
      </c>
    </row>
    <row r="70" spans="1:8">
      <c r="A70" s="38"/>
      <c r="B70" s="75"/>
      <c r="C70" s="76"/>
      <c r="D70" s="39"/>
      <c r="E70" s="40"/>
      <c r="F70" s="80"/>
      <c r="G70" s="143"/>
      <c r="H70" s="148" t="str">
        <f t="shared" si="5"/>
        <v/>
      </c>
    </row>
    <row r="71" spans="1:8">
      <c r="A71" s="38"/>
      <c r="B71" s="75"/>
      <c r="C71" s="76"/>
      <c r="D71" s="39"/>
      <c r="E71" s="40"/>
      <c r="F71" s="80"/>
      <c r="G71" s="143"/>
      <c r="H71" s="147" t="str">
        <f t="shared" si="5"/>
        <v/>
      </c>
    </row>
    <row r="72" spans="1:8">
      <c r="A72" s="38"/>
      <c r="B72" s="75"/>
      <c r="C72" s="76"/>
      <c r="D72" s="39"/>
      <c r="E72" s="40"/>
      <c r="F72" s="80"/>
      <c r="G72" s="143"/>
      <c r="H72" s="148" t="str">
        <f t="shared" si="5"/>
        <v/>
      </c>
    </row>
    <row r="73" spans="1:8">
      <c r="A73" s="38"/>
      <c r="B73" s="75"/>
      <c r="C73" s="76"/>
      <c r="D73" s="39"/>
      <c r="E73" s="40"/>
      <c r="F73" s="80"/>
      <c r="G73" s="143"/>
      <c r="H73" s="147" t="str">
        <f t="shared" si="5"/>
        <v/>
      </c>
    </row>
    <row r="74" spans="1:8">
      <c r="A74" s="38"/>
      <c r="B74" s="75"/>
      <c r="C74" s="76"/>
      <c r="D74" s="39"/>
      <c r="E74" s="40"/>
      <c r="F74" s="80"/>
      <c r="G74" s="143"/>
      <c r="H74" s="148" t="str">
        <f t="shared" si="5"/>
        <v/>
      </c>
    </row>
    <row r="75" spans="1:8">
      <c r="A75" s="38"/>
      <c r="B75" s="75"/>
      <c r="C75" s="76"/>
      <c r="D75" s="39"/>
      <c r="E75" s="40"/>
      <c r="F75" s="80"/>
      <c r="G75" s="143"/>
      <c r="H75" s="147" t="str">
        <f t="shared" si="5"/>
        <v/>
      </c>
    </row>
    <row r="76" spans="1:8">
      <c r="A76" s="38"/>
      <c r="B76" s="75"/>
      <c r="C76" s="76"/>
      <c r="D76" s="39"/>
      <c r="E76" s="40"/>
      <c r="F76" s="80"/>
      <c r="G76" s="143"/>
      <c r="H76" s="148" t="str">
        <f t="shared" si="5"/>
        <v/>
      </c>
    </row>
    <row r="77" spans="1:8">
      <c r="A77" s="38"/>
      <c r="B77" s="75"/>
      <c r="C77" s="76"/>
      <c r="D77" s="39"/>
      <c r="E77" s="40"/>
      <c r="F77" s="80"/>
      <c r="G77" s="143"/>
      <c r="H77" s="147" t="str">
        <f t="shared" si="5"/>
        <v/>
      </c>
    </row>
    <row r="78" spans="1:8">
      <c r="A78" s="38"/>
      <c r="B78" s="75"/>
      <c r="C78" s="76"/>
      <c r="D78" s="39"/>
      <c r="E78" s="40"/>
      <c r="F78" s="80"/>
      <c r="G78" s="143"/>
      <c r="H78" s="148" t="str">
        <f t="shared" si="5"/>
        <v/>
      </c>
    </row>
    <row r="79" spans="1:8">
      <c r="A79" s="38"/>
      <c r="B79" s="75"/>
      <c r="C79" s="76"/>
      <c r="D79" s="39"/>
      <c r="E79" s="40"/>
      <c r="F79" s="80"/>
      <c r="G79" s="143"/>
      <c r="H79" s="147" t="str">
        <f t="shared" si="5"/>
        <v/>
      </c>
    </row>
    <row r="80" spans="1:8">
      <c r="A80" s="38"/>
      <c r="B80" s="75"/>
      <c r="C80" s="76"/>
      <c r="D80" s="39"/>
      <c r="E80" s="40"/>
      <c r="F80" s="80"/>
      <c r="G80" s="143"/>
      <c r="H80" s="148" t="str">
        <f t="shared" si="5"/>
        <v/>
      </c>
    </row>
    <row r="81" spans="1:8">
      <c r="A81" s="38"/>
      <c r="B81" s="75"/>
      <c r="C81" s="76"/>
      <c r="D81" s="39"/>
      <c r="E81" s="40"/>
      <c r="F81" s="80"/>
      <c r="G81" s="143"/>
      <c r="H81" s="147" t="str">
        <f t="shared" si="5"/>
        <v/>
      </c>
    </row>
    <row r="82" spans="1:8">
      <c r="A82" s="38"/>
      <c r="B82" s="75"/>
      <c r="C82" s="76"/>
      <c r="D82" s="39"/>
      <c r="E82" s="40"/>
      <c r="F82" s="80"/>
      <c r="G82" s="143"/>
      <c r="H82" s="148" t="str">
        <f t="shared" si="5"/>
        <v/>
      </c>
    </row>
    <row r="83" spans="1:8">
      <c r="A83" s="38"/>
      <c r="B83" s="75"/>
      <c r="C83" s="76"/>
      <c r="D83" s="39"/>
      <c r="E83" s="40"/>
      <c r="F83" s="80"/>
      <c r="G83" s="143"/>
      <c r="H83" s="147" t="str">
        <f t="shared" si="5"/>
        <v/>
      </c>
    </row>
    <row r="84" spans="1:8">
      <c r="A84" s="38"/>
      <c r="B84" s="75"/>
      <c r="C84" s="76"/>
      <c r="D84" s="39"/>
      <c r="E84" s="40"/>
      <c r="F84" s="80"/>
      <c r="G84" s="143"/>
      <c r="H84" s="148" t="str">
        <f t="shared" si="5"/>
        <v/>
      </c>
    </row>
    <row r="85" spans="1:8">
      <c r="A85" s="38"/>
      <c r="B85" s="75"/>
      <c r="C85" s="76"/>
      <c r="D85" s="39"/>
      <c r="E85" s="40"/>
      <c r="F85" s="80"/>
      <c r="G85" s="143"/>
      <c r="H85" s="147" t="str">
        <f t="shared" si="5"/>
        <v/>
      </c>
    </row>
    <row r="86" spans="1:8">
      <c r="A86" s="38"/>
      <c r="B86" s="75"/>
      <c r="C86" s="76"/>
      <c r="D86" s="39"/>
      <c r="E86" s="40"/>
      <c r="F86" s="80"/>
      <c r="G86" s="143"/>
      <c r="H86" s="148" t="str">
        <f t="shared" si="5"/>
        <v/>
      </c>
    </row>
    <row r="87" spans="1:8">
      <c r="A87" s="38"/>
      <c r="B87" s="75"/>
      <c r="C87" s="76"/>
      <c r="D87" s="39"/>
      <c r="E87" s="40"/>
      <c r="F87" s="80"/>
      <c r="G87" s="143"/>
      <c r="H87" s="147" t="str">
        <f t="shared" si="5"/>
        <v/>
      </c>
    </row>
    <row r="88" spans="1:8">
      <c r="A88" s="38"/>
      <c r="B88" s="75"/>
      <c r="C88" s="76"/>
      <c r="D88" s="39"/>
      <c r="E88" s="40"/>
      <c r="F88" s="80"/>
      <c r="G88" s="143"/>
      <c r="H88" s="148" t="str">
        <f t="shared" si="5"/>
        <v/>
      </c>
    </row>
    <row r="89" spans="1:8">
      <c r="A89" s="38"/>
      <c r="B89" s="75"/>
      <c r="C89" s="76"/>
      <c r="D89" s="39"/>
      <c r="E89" s="40"/>
      <c r="F89" s="80"/>
      <c r="G89" s="143"/>
      <c r="H89" s="147" t="str">
        <f t="shared" si="5"/>
        <v/>
      </c>
    </row>
    <row r="90" spans="1:8">
      <c r="A90" s="38"/>
      <c r="B90" s="75"/>
      <c r="C90" s="76"/>
      <c r="D90" s="39"/>
      <c r="E90" s="40"/>
      <c r="F90" s="80"/>
      <c r="G90" s="143"/>
      <c r="H90" s="148" t="str">
        <f t="shared" si="5"/>
        <v/>
      </c>
    </row>
    <row r="91" spans="1:8">
      <c r="A91" s="38"/>
      <c r="B91" s="75"/>
      <c r="C91" s="76"/>
      <c r="D91" s="39"/>
      <c r="E91" s="40"/>
      <c r="F91" s="80"/>
      <c r="G91" s="143"/>
      <c r="H91" s="147" t="str">
        <f t="shared" si="5"/>
        <v/>
      </c>
    </row>
    <row r="92" spans="1:8">
      <c r="A92" s="38"/>
      <c r="B92" s="75"/>
      <c r="C92" s="76"/>
      <c r="D92" s="39"/>
      <c r="E92" s="40"/>
      <c r="F92" s="80"/>
      <c r="G92" s="143"/>
      <c r="H92" s="148" t="str">
        <f t="shared" si="5"/>
        <v/>
      </c>
    </row>
    <row r="93" spans="1:8">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c r="A94" s="38"/>
      <c r="B94" s="75"/>
      <c r="C94" s="76"/>
      <c r="D94" s="39"/>
      <c r="E94" s="40"/>
      <c r="F94" s="80"/>
      <c r="G94" s="143"/>
      <c r="H94" s="148" t="str">
        <f t="shared" si="6"/>
        <v/>
      </c>
    </row>
    <row r="95" spans="1:8">
      <c r="A95" s="38"/>
      <c r="B95" s="75"/>
      <c r="C95" s="76"/>
      <c r="D95" s="39"/>
      <c r="E95" s="40"/>
      <c r="F95" s="80"/>
      <c r="G95" s="143"/>
      <c r="H95" s="147" t="str">
        <f t="shared" si="6"/>
        <v/>
      </c>
    </row>
    <row r="96" spans="1:8">
      <c r="A96" s="38"/>
      <c r="B96" s="75"/>
      <c r="C96" s="76"/>
      <c r="D96" s="39"/>
      <c r="E96" s="40"/>
      <c r="F96" s="80"/>
      <c r="G96" s="143"/>
      <c r="H96" s="148" t="str">
        <f t="shared" si="6"/>
        <v/>
      </c>
    </row>
    <row r="97" spans="1:8">
      <c r="A97" s="38"/>
      <c r="B97" s="75"/>
      <c r="C97" s="76"/>
      <c r="D97" s="39"/>
      <c r="E97" s="40"/>
      <c r="F97" s="80"/>
      <c r="G97" s="143"/>
      <c r="H97" s="147" t="str">
        <f t="shared" si="6"/>
        <v/>
      </c>
    </row>
    <row r="98" spans="1:8">
      <c r="A98" s="38"/>
      <c r="B98" s="75"/>
      <c r="C98" s="76"/>
      <c r="D98" s="39"/>
      <c r="E98" s="40"/>
      <c r="F98" s="80"/>
      <c r="G98" s="143"/>
      <c r="H98" s="148" t="str">
        <f t="shared" si="6"/>
        <v/>
      </c>
    </row>
    <row r="99" spans="1:8">
      <c r="A99" s="38"/>
      <c r="B99" s="75"/>
      <c r="C99" s="76"/>
      <c r="D99" s="39"/>
      <c r="E99" s="40"/>
      <c r="F99" s="80"/>
      <c r="G99" s="143"/>
      <c r="H99" s="147" t="str">
        <f t="shared" si="6"/>
        <v/>
      </c>
    </row>
    <row r="100" spans="1:8">
      <c r="A100" s="38"/>
      <c r="B100" s="75"/>
      <c r="C100" s="76"/>
      <c r="D100" s="39"/>
      <c r="E100" s="40"/>
      <c r="F100" s="80"/>
      <c r="G100" s="143"/>
      <c r="H100" s="148" t="str">
        <f t="shared" si="6"/>
        <v/>
      </c>
    </row>
    <row r="101" spans="1:8">
      <c r="A101" s="38"/>
      <c r="B101" s="75"/>
      <c r="C101" s="76"/>
      <c r="D101" s="39"/>
      <c r="E101" s="40"/>
      <c r="F101" s="80"/>
      <c r="G101" s="143"/>
      <c r="H101" s="147" t="str">
        <f t="shared" si="6"/>
        <v/>
      </c>
    </row>
    <row r="102" spans="1:8">
      <c r="A102" s="38"/>
      <c r="B102" s="75"/>
      <c r="C102" s="76"/>
      <c r="D102" s="39"/>
      <c r="E102" s="40"/>
      <c r="F102" s="80"/>
      <c r="G102" s="143"/>
      <c r="H102" s="148" t="str">
        <f t="shared" si="6"/>
        <v/>
      </c>
    </row>
    <row r="103" spans="1:8">
      <c r="A103" s="38"/>
      <c r="B103" s="75"/>
      <c r="C103" s="76"/>
      <c r="D103" s="39"/>
      <c r="E103" s="40"/>
      <c r="F103" s="80"/>
      <c r="G103" s="143"/>
      <c r="H103" s="147" t="str">
        <f t="shared" si="6"/>
        <v/>
      </c>
    </row>
    <row r="104" spans="1:8">
      <c r="A104" s="38"/>
      <c r="B104" s="75"/>
      <c r="C104" s="76"/>
      <c r="D104" s="39"/>
      <c r="E104" s="40"/>
      <c r="F104" s="80"/>
      <c r="G104" s="143"/>
      <c r="H104" s="148" t="str">
        <f t="shared" si="6"/>
        <v/>
      </c>
    </row>
    <row r="105" spans="1:8">
      <c r="A105" s="38"/>
      <c r="B105" s="75"/>
      <c r="C105" s="76"/>
      <c r="D105" s="39"/>
      <c r="E105" s="40"/>
      <c r="F105" s="80"/>
      <c r="G105" s="143"/>
      <c r="H105" s="147" t="str">
        <f t="shared" si="6"/>
        <v/>
      </c>
    </row>
    <row r="106" spans="1:8">
      <c r="A106" s="38"/>
      <c r="B106" s="75"/>
      <c r="C106" s="76"/>
      <c r="D106" s="39"/>
      <c r="E106" s="40"/>
      <c r="F106" s="80"/>
      <c r="G106" s="143"/>
      <c r="H106" s="148" t="str">
        <f t="shared" si="6"/>
        <v/>
      </c>
    </row>
    <row r="107" spans="1:8">
      <c r="A107" s="38"/>
      <c r="B107" s="75"/>
      <c r="C107" s="76"/>
      <c r="D107" s="39"/>
      <c r="E107" s="40"/>
      <c r="F107" s="80"/>
      <c r="G107" s="143"/>
      <c r="H107" s="147" t="str">
        <f t="shared" si="6"/>
        <v/>
      </c>
    </row>
    <row r="108" spans="1:8">
      <c r="A108" s="38"/>
      <c r="B108" s="75"/>
      <c r="C108" s="76"/>
      <c r="D108" s="39"/>
      <c r="E108" s="40"/>
      <c r="F108" s="80"/>
      <c r="G108" s="143"/>
      <c r="H108" s="148" t="str">
        <f t="shared" si="6"/>
        <v/>
      </c>
    </row>
    <row r="109" spans="1:8">
      <c r="A109" s="38"/>
      <c r="B109" s="75"/>
      <c r="C109" s="76"/>
      <c r="D109" s="39"/>
      <c r="E109" s="40"/>
      <c r="F109" s="80"/>
      <c r="G109" s="143"/>
      <c r="H109" s="147" t="str">
        <f t="shared" si="6"/>
        <v/>
      </c>
    </row>
    <row r="110" spans="1:8">
      <c r="A110" s="38"/>
      <c r="B110" s="75"/>
      <c r="C110" s="76"/>
      <c r="D110" s="39"/>
      <c r="E110" s="40"/>
      <c r="F110" s="80"/>
      <c r="G110" s="143"/>
      <c r="H110" s="148" t="str">
        <f t="shared" si="6"/>
        <v/>
      </c>
    </row>
    <row r="111" spans="1:8">
      <c r="A111" s="38"/>
      <c r="B111" s="75"/>
      <c r="C111" s="76"/>
      <c r="D111" s="39"/>
      <c r="E111" s="40"/>
      <c r="F111" s="80"/>
      <c r="G111" s="143"/>
      <c r="H111" s="147" t="str">
        <f t="shared" si="6"/>
        <v/>
      </c>
    </row>
    <row r="112" spans="1:8">
      <c r="A112" s="38"/>
      <c r="B112" s="75"/>
      <c r="C112" s="76"/>
      <c r="D112" s="39"/>
      <c r="E112" s="40"/>
      <c r="F112" s="80"/>
      <c r="G112" s="143"/>
      <c r="H112" s="148" t="str">
        <f t="shared" si="6"/>
        <v/>
      </c>
    </row>
    <row r="113" spans="1:8">
      <c r="A113" s="38"/>
      <c r="B113" s="75"/>
      <c r="C113" s="76"/>
      <c r="D113" s="39"/>
      <c r="E113" s="40"/>
      <c r="F113" s="80"/>
      <c r="G113" s="143"/>
      <c r="H113" s="147" t="str">
        <f t="shared" si="6"/>
        <v/>
      </c>
    </row>
    <row r="114" spans="1:8">
      <c r="A114" s="38"/>
      <c r="B114" s="75"/>
      <c r="C114" s="76"/>
      <c r="D114" s="39"/>
      <c r="E114" s="40"/>
      <c r="F114" s="80"/>
      <c r="G114" s="143"/>
      <c r="H114" s="148" t="str">
        <f t="shared" si="6"/>
        <v/>
      </c>
    </row>
    <row r="115" spans="1:8">
      <c r="A115" s="38"/>
      <c r="B115" s="75"/>
      <c r="C115" s="76"/>
      <c r="D115" s="39"/>
      <c r="E115" s="40"/>
      <c r="F115" s="80"/>
      <c r="G115" s="143"/>
      <c r="H115" s="147" t="str">
        <f t="shared" si="6"/>
        <v/>
      </c>
    </row>
    <row r="116" spans="1:8">
      <c r="A116" s="38"/>
      <c r="B116" s="75"/>
      <c r="C116" s="76"/>
      <c r="D116" s="39"/>
      <c r="E116" s="40"/>
      <c r="F116" s="80"/>
      <c r="G116" s="143"/>
      <c r="H116" s="148" t="str">
        <f t="shared" si="6"/>
        <v/>
      </c>
    </row>
    <row r="117" spans="1:8">
      <c r="A117" s="38"/>
      <c r="B117" s="75"/>
      <c r="C117" s="76"/>
      <c r="D117" s="39"/>
      <c r="E117" s="40"/>
      <c r="F117" s="80"/>
      <c r="G117" s="143"/>
      <c r="H117" s="147" t="str">
        <f t="shared" si="6"/>
        <v/>
      </c>
    </row>
    <row r="118" spans="1:8">
      <c r="A118" s="38"/>
      <c r="B118" s="75"/>
      <c r="C118" s="76"/>
      <c r="D118" s="39"/>
      <c r="E118" s="40"/>
      <c r="F118" s="80"/>
      <c r="G118" s="143"/>
      <c r="H118" s="148" t="str">
        <f t="shared" si="6"/>
        <v/>
      </c>
    </row>
    <row r="119" spans="1:8">
      <c r="A119" s="38"/>
      <c r="B119" s="75"/>
      <c r="C119" s="76"/>
      <c r="D119" s="39"/>
      <c r="E119" s="40"/>
      <c r="F119" s="80"/>
      <c r="G119" s="143"/>
      <c r="H119" s="147" t="str">
        <f t="shared" si="6"/>
        <v/>
      </c>
    </row>
    <row r="120" spans="1:8">
      <c r="A120" s="38"/>
      <c r="B120" s="75"/>
      <c r="C120" s="76"/>
      <c r="D120" s="39"/>
      <c r="E120" s="40"/>
      <c r="F120" s="80"/>
      <c r="G120" s="143"/>
      <c r="H120" s="148" t="str">
        <f t="shared" si="6"/>
        <v/>
      </c>
    </row>
    <row r="121" spans="1:8">
      <c r="A121" s="38"/>
      <c r="B121" s="75"/>
      <c r="C121" s="76"/>
      <c r="D121" s="39"/>
      <c r="E121" s="40"/>
      <c r="F121" s="80"/>
      <c r="G121" s="143"/>
      <c r="H121" s="147" t="str">
        <f t="shared" si="6"/>
        <v/>
      </c>
    </row>
    <row r="122" spans="1:8">
      <c r="A122" s="38"/>
      <c r="B122" s="75"/>
      <c r="C122" s="76"/>
      <c r="D122" s="39"/>
      <c r="E122" s="40"/>
      <c r="F122" s="80"/>
      <c r="G122" s="143"/>
      <c r="H122" s="148" t="str">
        <f t="shared" si="6"/>
        <v/>
      </c>
    </row>
    <row r="123" spans="1:8">
      <c r="A123" s="38"/>
      <c r="B123" s="75"/>
      <c r="C123" s="76"/>
      <c r="D123" s="39"/>
      <c r="E123" s="40"/>
      <c r="F123" s="80"/>
      <c r="G123" s="143"/>
      <c r="H123" s="147" t="str">
        <f t="shared" si="6"/>
        <v/>
      </c>
    </row>
    <row r="124" spans="1:8">
      <c r="A124" s="38"/>
      <c r="B124" s="75"/>
      <c r="C124" s="76"/>
      <c r="D124" s="39"/>
      <c r="E124" s="40"/>
      <c r="F124" s="80"/>
      <c r="G124" s="143"/>
      <c r="H124" s="148" t="str">
        <f t="shared" si="6"/>
        <v/>
      </c>
    </row>
    <row r="125" spans="1:8">
      <c r="A125" s="38"/>
      <c r="B125" s="75"/>
      <c r="C125" s="76"/>
      <c r="D125" s="39"/>
      <c r="E125" s="40"/>
      <c r="F125" s="80"/>
      <c r="G125" s="143"/>
      <c r="H125" s="147" t="str">
        <f t="shared" si="6"/>
        <v/>
      </c>
    </row>
    <row r="126" spans="1:8">
      <c r="A126" s="38"/>
      <c r="B126" s="75"/>
      <c r="C126" s="76"/>
      <c r="D126" s="39"/>
      <c r="E126" s="40"/>
      <c r="F126" s="80"/>
      <c r="G126" s="143"/>
      <c r="H126" s="148" t="str">
        <f t="shared" si="6"/>
        <v/>
      </c>
    </row>
    <row r="127" spans="1:8">
      <c r="A127" s="38"/>
      <c r="B127" s="75"/>
      <c r="C127" s="76"/>
      <c r="D127" s="39"/>
      <c r="E127" s="40"/>
      <c r="F127" s="80"/>
      <c r="G127" s="143"/>
      <c r="H127" s="147" t="str">
        <f t="shared" si="6"/>
        <v/>
      </c>
    </row>
    <row r="128" spans="1:8">
      <c r="A128" s="38"/>
      <c r="B128" s="75"/>
      <c r="C128" s="76"/>
      <c r="D128" s="39"/>
      <c r="E128" s="40"/>
      <c r="F128" s="80"/>
      <c r="G128" s="143"/>
      <c r="H128" s="148" t="str">
        <f t="shared" si="6"/>
        <v/>
      </c>
    </row>
    <row r="129" spans="1:8">
      <c r="A129" s="38"/>
      <c r="B129" s="75"/>
      <c r="C129" s="76"/>
      <c r="D129" s="39"/>
      <c r="E129" s="40"/>
      <c r="F129" s="80"/>
      <c r="G129" s="143"/>
      <c r="H129" s="147" t="str">
        <f t="shared" si="6"/>
        <v/>
      </c>
    </row>
    <row r="130" spans="1:8">
      <c r="A130" s="38"/>
      <c r="B130" s="75"/>
      <c r="C130" s="76"/>
      <c r="D130" s="39"/>
      <c r="E130" s="40"/>
      <c r="F130" s="80"/>
      <c r="G130" s="143"/>
      <c r="H130" s="148" t="str">
        <f t="shared" si="6"/>
        <v/>
      </c>
    </row>
    <row r="131" spans="1:8">
      <c r="A131" s="38"/>
      <c r="B131" s="75"/>
      <c r="C131" s="76"/>
      <c r="D131" s="39"/>
      <c r="E131" s="40"/>
      <c r="F131" s="80"/>
      <c r="G131" s="143"/>
      <c r="H131" s="147" t="str">
        <f t="shared" si="6"/>
        <v/>
      </c>
    </row>
    <row r="132" spans="1:8">
      <c r="A132" s="38"/>
      <c r="B132" s="75"/>
      <c r="C132" s="76"/>
      <c r="D132" s="39"/>
      <c r="E132" s="40"/>
      <c r="F132" s="80"/>
      <c r="G132" s="143"/>
      <c r="H132" s="148" t="str">
        <f t="shared" si="6"/>
        <v/>
      </c>
    </row>
    <row r="133" spans="1:8">
      <c r="A133" s="38"/>
      <c r="B133" s="75"/>
      <c r="C133" s="76"/>
      <c r="D133" s="39"/>
      <c r="E133" s="40"/>
      <c r="F133" s="80"/>
      <c r="G133" s="143"/>
      <c r="H133" s="147" t="str">
        <f t="shared" si="6"/>
        <v/>
      </c>
    </row>
    <row r="134" spans="1:8">
      <c r="A134" s="38"/>
      <c r="B134" s="75"/>
      <c r="C134" s="76"/>
      <c r="D134" s="39"/>
      <c r="E134" s="40"/>
      <c r="F134" s="80"/>
      <c r="G134" s="143"/>
      <c r="H134" s="148" t="str">
        <f t="shared" si="6"/>
        <v/>
      </c>
    </row>
    <row r="135" spans="1:8">
      <c r="A135" s="38"/>
      <c r="B135" s="75"/>
      <c r="C135" s="76"/>
      <c r="D135" s="39"/>
      <c r="E135" s="40"/>
      <c r="F135" s="80"/>
      <c r="G135" s="143"/>
      <c r="H135" s="147" t="str">
        <f t="shared" si="6"/>
        <v/>
      </c>
    </row>
    <row r="136" spans="1:8">
      <c r="A136" s="38"/>
      <c r="B136" s="75"/>
      <c r="C136" s="76"/>
      <c r="D136" s="39"/>
      <c r="E136" s="40"/>
      <c r="F136" s="80"/>
      <c r="G136" s="143"/>
      <c r="H136" s="148" t="str">
        <f t="shared" si="6"/>
        <v/>
      </c>
    </row>
    <row r="137" spans="1:8">
      <c r="A137" s="38"/>
      <c r="B137" s="75"/>
      <c r="C137" s="76"/>
      <c r="D137" s="39"/>
      <c r="E137" s="40"/>
      <c r="F137" s="80"/>
      <c r="G137" s="143"/>
      <c r="H137" s="147" t="str">
        <f t="shared" si="6"/>
        <v/>
      </c>
    </row>
    <row r="138" spans="1:8">
      <c r="A138" s="41"/>
      <c r="B138" s="75"/>
      <c r="C138" s="76"/>
      <c r="D138" s="39"/>
      <c r="E138" s="40"/>
      <c r="F138" s="80"/>
      <c r="G138" s="143"/>
      <c r="H138" s="148" t="str">
        <f t="shared" si="6"/>
        <v/>
      </c>
    </row>
    <row r="139" spans="1:8">
      <c r="A139" s="41"/>
      <c r="B139" s="75"/>
      <c r="C139" s="76"/>
      <c r="D139" s="39"/>
      <c r="E139" s="40"/>
      <c r="F139" s="80"/>
      <c r="G139" s="143"/>
      <c r="H139" s="147" t="str">
        <f t="shared" si="6"/>
        <v/>
      </c>
    </row>
    <row r="140" spans="1:8">
      <c r="A140" s="41"/>
      <c r="B140" s="75"/>
      <c r="C140" s="76"/>
      <c r="D140" s="39"/>
      <c r="E140" s="40"/>
      <c r="F140" s="80"/>
      <c r="G140" s="143"/>
      <c r="H140" s="148" t="str">
        <f t="shared" si="6"/>
        <v/>
      </c>
    </row>
    <row r="141" spans="1:8">
      <c r="A141" s="41"/>
      <c r="B141" s="75"/>
      <c r="C141" s="76"/>
      <c r="D141" s="39"/>
      <c r="E141" s="40"/>
      <c r="F141" s="80"/>
      <c r="G141" s="143"/>
      <c r="H141" s="147" t="str">
        <f t="shared" si="6"/>
        <v/>
      </c>
    </row>
    <row r="142" spans="1:8">
      <c r="A142" s="41"/>
      <c r="B142" s="75"/>
      <c r="C142" s="76"/>
      <c r="D142" s="39"/>
      <c r="E142" s="40"/>
      <c r="F142" s="80"/>
      <c r="G142" s="143"/>
      <c r="H142" s="148" t="str">
        <f t="shared" si="6"/>
        <v/>
      </c>
    </row>
    <row r="143" spans="1:8">
      <c r="A143" s="41"/>
      <c r="B143" s="75"/>
      <c r="C143" s="76"/>
      <c r="D143" s="39"/>
      <c r="E143" s="40"/>
      <c r="F143" s="80"/>
      <c r="G143" s="143"/>
      <c r="H143" s="147" t="str">
        <f t="shared" si="6"/>
        <v/>
      </c>
    </row>
    <row r="144" spans="1:8">
      <c r="A144" s="41"/>
      <c r="B144" s="75"/>
      <c r="C144" s="76"/>
      <c r="D144" s="39"/>
      <c r="E144" s="40"/>
      <c r="F144" s="80"/>
      <c r="G144" s="143"/>
      <c r="H144" s="148" t="str">
        <f t="shared" si="6"/>
        <v/>
      </c>
    </row>
    <row r="145" spans="1:8">
      <c r="A145" s="41"/>
      <c r="B145" s="75"/>
      <c r="C145" s="76"/>
      <c r="D145" s="39"/>
      <c r="E145" s="40"/>
      <c r="F145" s="80"/>
      <c r="G145" s="143"/>
      <c r="H145" s="147" t="str">
        <f t="shared" si="6"/>
        <v/>
      </c>
    </row>
    <row r="146" spans="1:8">
      <c r="A146" s="41"/>
      <c r="B146" s="75"/>
      <c r="C146" s="76"/>
      <c r="D146" s="39"/>
      <c r="E146" s="40"/>
      <c r="F146" s="80"/>
      <c r="G146" s="143"/>
      <c r="H146" s="148" t="str">
        <f t="shared" si="6"/>
        <v/>
      </c>
    </row>
    <row r="147" spans="1:8">
      <c r="A147" s="41"/>
      <c r="B147" s="75"/>
      <c r="C147" s="76"/>
      <c r="D147" s="39"/>
      <c r="E147" s="40"/>
      <c r="F147" s="80"/>
      <c r="G147" s="143"/>
      <c r="H147" s="147" t="str">
        <f t="shared" si="6"/>
        <v/>
      </c>
    </row>
    <row r="148" spans="1:8">
      <c r="A148" s="41"/>
      <c r="B148" s="75"/>
      <c r="C148" s="76"/>
      <c r="D148" s="39"/>
      <c r="E148" s="40"/>
      <c r="F148" s="80"/>
      <c r="G148" s="143"/>
      <c r="H148" s="148" t="str">
        <f t="shared" si="6"/>
        <v/>
      </c>
    </row>
    <row r="149" spans="1:8">
      <c r="A149" s="41"/>
      <c r="B149" s="75"/>
      <c r="C149" s="76"/>
      <c r="D149" s="39"/>
      <c r="E149" s="40"/>
      <c r="F149" s="80"/>
      <c r="G149" s="143"/>
      <c r="H149" s="147" t="str">
        <f t="shared" si="6"/>
        <v/>
      </c>
    </row>
    <row r="150" spans="1:8">
      <c r="A150" s="41"/>
      <c r="B150" s="75"/>
      <c r="C150" s="76"/>
      <c r="D150" s="39"/>
      <c r="E150" s="40"/>
      <c r="F150" s="80"/>
      <c r="G150" s="143"/>
      <c r="H150" s="148" t="str">
        <f t="shared" si="6"/>
        <v/>
      </c>
    </row>
    <row r="151" spans="1:8">
      <c r="A151" s="41"/>
      <c r="B151" s="75"/>
      <c r="C151" s="76"/>
      <c r="D151" s="39"/>
      <c r="E151" s="40"/>
      <c r="F151" s="80"/>
      <c r="G151" s="143"/>
      <c r="H151" s="147" t="str">
        <f t="shared" si="6"/>
        <v/>
      </c>
    </row>
    <row r="152" spans="1:8">
      <c r="A152" s="41"/>
      <c r="B152" s="75"/>
      <c r="C152" s="77"/>
      <c r="D152" s="39"/>
      <c r="E152" s="40"/>
      <c r="F152" s="80"/>
      <c r="G152" s="143"/>
      <c r="H152" s="148" t="str">
        <f t="shared" si="6"/>
        <v/>
      </c>
    </row>
    <row r="153" spans="1:8">
      <c r="A153" s="41"/>
      <c r="B153" s="75"/>
      <c r="C153" s="77"/>
      <c r="D153" s="39"/>
      <c r="E153" s="40"/>
      <c r="F153" s="80"/>
      <c r="G153" s="143"/>
      <c r="H153" s="147" t="str">
        <f t="shared" si="6"/>
        <v/>
      </c>
    </row>
    <row r="154" spans="1:8">
      <c r="A154" s="41"/>
      <c r="B154" s="75"/>
      <c r="C154" s="77"/>
      <c r="D154" s="39"/>
      <c r="E154" s="40"/>
      <c r="F154" s="80"/>
      <c r="G154" s="143"/>
      <c r="H154" s="148" t="str">
        <f t="shared" si="6"/>
        <v/>
      </c>
    </row>
    <row r="155" spans="1:8">
      <c r="A155" s="41"/>
      <c r="B155" s="75"/>
      <c r="C155" s="77"/>
      <c r="D155" s="39"/>
      <c r="E155" s="40"/>
      <c r="F155" s="80"/>
      <c r="G155" s="143"/>
      <c r="H155" s="147" t="str">
        <f t="shared" si="6"/>
        <v/>
      </c>
    </row>
    <row r="156" spans="1:8">
      <c r="A156" s="41"/>
      <c r="B156" s="75"/>
      <c r="C156" s="77"/>
      <c r="D156" s="39"/>
      <c r="E156" s="40"/>
      <c r="F156" s="80"/>
      <c r="G156" s="143"/>
      <c r="H156" s="148" t="str">
        <f t="shared" si="6"/>
        <v/>
      </c>
    </row>
    <row r="157" spans="1:8">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c r="A158" s="41"/>
      <c r="B158" s="75"/>
      <c r="C158" s="77"/>
      <c r="D158" s="39"/>
      <c r="E158" s="40"/>
      <c r="F158" s="80"/>
      <c r="G158" s="143"/>
      <c r="H158" s="148" t="str">
        <f t="shared" si="7"/>
        <v/>
      </c>
    </row>
    <row r="159" spans="1:8">
      <c r="A159" s="41"/>
      <c r="B159" s="75"/>
      <c r="C159" s="77"/>
      <c r="D159" s="39"/>
      <c r="E159" s="40"/>
      <c r="F159" s="80"/>
      <c r="G159" s="143"/>
      <c r="H159" s="147" t="str">
        <f t="shared" si="7"/>
        <v/>
      </c>
    </row>
    <row r="160" spans="1:8">
      <c r="A160" s="41"/>
      <c r="B160" s="75"/>
      <c r="C160" s="77"/>
      <c r="D160" s="39"/>
      <c r="E160" s="40"/>
      <c r="F160" s="80"/>
      <c r="G160" s="143"/>
      <c r="H160" s="148" t="str">
        <f t="shared" si="7"/>
        <v/>
      </c>
    </row>
    <row r="161" spans="1:8">
      <c r="A161" s="41"/>
      <c r="B161" s="75"/>
      <c r="C161" s="77"/>
      <c r="D161" s="39"/>
      <c r="E161" s="40"/>
      <c r="F161" s="80"/>
      <c r="G161" s="143"/>
      <c r="H161" s="147" t="str">
        <f t="shared" si="7"/>
        <v/>
      </c>
    </row>
    <row r="162" spans="1:8">
      <c r="A162" s="41"/>
      <c r="B162" s="75"/>
      <c r="C162" s="77"/>
      <c r="D162" s="39"/>
      <c r="E162" s="40"/>
      <c r="F162" s="80"/>
      <c r="G162" s="143"/>
      <c r="H162" s="148" t="str">
        <f t="shared" si="7"/>
        <v/>
      </c>
    </row>
    <row r="163" spans="1:8">
      <c r="A163" s="41"/>
      <c r="B163" s="75"/>
      <c r="C163" s="77"/>
      <c r="D163" s="39"/>
      <c r="E163" s="40"/>
      <c r="F163" s="80"/>
      <c r="G163" s="143"/>
      <c r="H163" s="147" t="str">
        <f t="shared" si="7"/>
        <v/>
      </c>
    </row>
    <row r="164" spans="1:8">
      <c r="A164" s="41"/>
      <c r="B164" s="75"/>
      <c r="C164" s="77"/>
      <c r="D164" s="39"/>
      <c r="E164" s="40"/>
      <c r="F164" s="80"/>
      <c r="G164" s="143"/>
      <c r="H164" s="148" t="str">
        <f t="shared" si="7"/>
        <v/>
      </c>
    </row>
    <row r="165" spans="1:8">
      <c r="A165" s="41"/>
      <c r="B165" s="75"/>
      <c r="C165" s="77"/>
      <c r="D165" s="39"/>
      <c r="E165" s="40"/>
      <c r="F165" s="80"/>
      <c r="G165" s="143"/>
      <c r="H165" s="147" t="str">
        <f t="shared" si="7"/>
        <v/>
      </c>
    </row>
    <row r="166" spans="1:8">
      <c r="A166" s="41"/>
      <c r="B166" s="75"/>
      <c r="C166" s="77"/>
      <c r="D166" s="39"/>
      <c r="E166" s="40"/>
      <c r="F166" s="80"/>
      <c r="G166" s="143"/>
      <c r="H166" s="148" t="str">
        <f t="shared" si="7"/>
        <v/>
      </c>
    </row>
    <row r="167" spans="1:8">
      <c r="A167" s="41"/>
      <c r="B167" s="75"/>
      <c r="C167" s="77"/>
      <c r="D167" s="39"/>
      <c r="E167" s="40"/>
      <c r="F167" s="80"/>
      <c r="G167" s="143"/>
      <c r="H167" s="147" t="str">
        <f t="shared" si="7"/>
        <v/>
      </c>
    </row>
    <row r="168" spans="1:8">
      <c r="A168" s="41"/>
      <c r="B168" s="75"/>
      <c r="C168" s="77"/>
      <c r="D168" s="39"/>
      <c r="E168" s="40"/>
      <c r="F168" s="80"/>
      <c r="G168" s="143"/>
      <c r="H168" s="148" t="str">
        <f t="shared" si="7"/>
        <v/>
      </c>
    </row>
    <row r="169" spans="1:8">
      <c r="A169" s="41"/>
      <c r="B169" s="75"/>
      <c r="C169" s="77"/>
      <c r="D169" s="39"/>
      <c r="E169" s="40"/>
      <c r="F169" s="80"/>
      <c r="G169" s="143"/>
      <c r="H169" s="147" t="str">
        <f t="shared" si="7"/>
        <v/>
      </c>
    </row>
    <row r="170" spans="1:8">
      <c r="A170" s="41"/>
      <c r="B170" s="75"/>
      <c r="C170" s="77"/>
      <c r="D170" s="39"/>
      <c r="E170" s="40"/>
      <c r="F170" s="80"/>
      <c r="G170" s="143"/>
      <c r="H170" s="148" t="str">
        <f t="shared" si="7"/>
        <v/>
      </c>
    </row>
    <row r="171" spans="1:8">
      <c r="A171" s="41"/>
      <c r="B171" s="75"/>
      <c r="C171" s="77"/>
      <c r="D171" s="39"/>
      <c r="E171" s="40"/>
      <c r="F171" s="80"/>
      <c r="G171" s="143"/>
      <c r="H171" s="147" t="str">
        <f t="shared" si="7"/>
        <v/>
      </c>
    </row>
    <row r="172" spans="1:8">
      <c r="A172" s="41"/>
      <c r="B172" s="75"/>
      <c r="C172" s="77"/>
      <c r="D172" s="39"/>
      <c r="E172" s="40"/>
      <c r="F172" s="80"/>
      <c r="G172" s="143"/>
      <c r="H172" s="148" t="str">
        <f t="shared" si="7"/>
        <v/>
      </c>
    </row>
    <row r="173" spans="1:8">
      <c r="A173" s="41"/>
      <c r="B173" s="75"/>
      <c r="C173" s="77"/>
      <c r="D173" s="39"/>
      <c r="E173" s="40"/>
      <c r="F173" s="80"/>
      <c r="G173" s="143"/>
      <c r="H173" s="147" t="str">
        <f t="shared" si="7"/>
        <v/>
      </c>
    </row>
    <row r="174" spans="1:8">
      <c r="A174" s="41"/>
      <c r="B174" s="75"/>
      <c r="C174" s="77"/>
      <c r="D174" s="39"/>
      <c r="E174" s="40"/>
      <c r="F174" s="80"/>
      <c r="G174" s="143"/>
      <c r="H174" s="148" t="str">
        <f t="shared" si="7"/>
        <v/>
      </c>
    </row>
    <row r="175" spans="1:8">
      <c r="A175" s="41"/>
      <c r="B175" s="75"/>
      <c r="C175" s="77"/>
      <c r="D175" s="39"/>
      <c r="E175" s="40"/>
      <c r="F175" s="80"/>
      <c r="G175" s="143"/>
      <c r="H175" s="147" t="str">
        <f t="shared" si="7"/>
        <v/>
      </c>
    </row>
    <row r="176" spans="1:8">
      <c r="A176" s="41"/>
      <c r="B176" s="75"/>
      <c r="C176" s="77"/>
      <c r="D176" s="39"/>
      <c r="E176" s="40"/>
      <c r="F176" s="80"/>
      <c r="G176" s="143"/>
      <c r="H176" s="148" t="str">
        <f t="shared" si="7"/>
        <v/>
      </c>
    </row>
    <row r="177" spans="1:8">
      <c r="A177" s="41"/>
      <c r="B177" s="75"/>
      <c r="C177" s="77"/>
      <c r="D177" s="39"/>
      <c r="E177" s="40"/>
      <c r="F177" s="80"/>
      <c r="G177" s="143"/>
      <c r="H177" s="147" t="str">
        <f t="shared" si="7"/>
        <v/>
      </c>
    </row>
    <row r="178" spans="1:8">
      <c r="A178" s="41"/>
      <c r="B178" s="75"/>
      <c r="C178" s="77"/>
      <c r="D178" s="39"/>
      <c r="E178" s="40"/>
      <c r="F178" s="80"/>
      <c r="G178" s="143"/>
      <c r="H178" s="148" t="str">
        <f t="shared" si="7"/>
        <v/>
      </c>
    </row>
    <row r="179" spans="1:8">
      <c r="A179" s="41"/>
      <c r="B179" s="75"/>
      <c r="C179" s="77"/>
      <c r="D179" s="39"/>
      <c r="E179" s="40"/>
      <c r="F179" s="80"/>
      <c r="G179" s="143"/>
      <c r="H179" s="147" t="str">
        <f t="shared" si="7"/>
        <v/>
      </c>
    </row>
    <row r="180" spans="1:8">
      <c r="A180" s="41"/>
      <c r="B180" s="75"/>
      <c r="C180" s="77"/>
      <c r="D180" s="39"/>
      <c r="E180" s="40"/>
      <c r="F180" s="80"/>
      <c r="G180" s="143"/>
      <c r="H180" s="148" t="str">
        <f t="shared" si="7"/>
        <v/>
      </c>
    </row>
    <row r="181" spans="1:8">
      <c r="A181" s="41"/>
      <c r="B181" s="75"/>
      <c r="C181" s="77"/>
      <c r="D181" s="39"/>
      <c r="E181" s="40"/>
      <c r="F181" s="80"/>
      <c r="G181" s="143"/>
      <c r="H181" s="147" t="str">
        <f t="shared" si="7"/>
        <v/>
      </c>
    </row>
    <row r="182" spans="1:8">
      <c r="A182" s="41"/>
      <c r="B182" s="75"/>
      <c r="C182" s="77"/>
      <c r="D182" s="39"/>
      <c r="E182" s="40"/>
      <c r="F182" s="80"/>
      <c r="G182" s="143"/>
      <c r="H182" s="148" t="str">
        <f t="shared" si="7"/>
        <v/>
      </c>
    </row>
    <row r="183" spans="1:8">
      <c r="A183" s="41"/>
      <c r="B183" s="75"/>
      <c r="C183" s="77"/>
      <c r="D183" s="39"/>
      <c r="E183" s="40"/>
      <c r="F183" s="80"/>
      <c r="G183" s="143"/>
      <c r="H183" s="147" t="str">
        <f t="shared" si="7"/>
        <v/>
      </c>
    </row>
    <row r="184" spans="1:8">
      <c r="A184" s="41"/>
      <c r="B184" s="75"/>
      <c r="C184" s="77"/>
      <c r="D184" s="39"/>
      <c r="E184" s="40"/>
      <c r="F184" s="80"/>
      <c r="G184" s="143"/>
      <c r="H184" s="148" t="str">
        <f t="shared" si="7"/>
        <v/>
      </c>
    </row>
    <row r="185" spans="1:8">
      <c r="A185" s="41"/>
      <c r="B185" s="75"/>
      <c r="C185" s="77"/>
      <c r="D185" s="39"/>
      <c r="E185" s="40"/>
      <c r="F185" s="80"/>
      <c r="G185" s="143"/>
      <c r="H185" s="147" t="str">
        <f t="shared" si="7"/>
        <v/>
      </c>
    </row>
    <row r="186" spans="1:8">
      <c r="A186" s="41"/>
      <c r="B186" s="75"/>
      <c r="C186" s="77"/>
      <c r="D186" s="39"/>
      <c r="E186" s="40"/>
      <c r="F186" s="80"/>
      <c r="G186" s="143"/>
      <c r="H186" s="148" t="str">
        <f t="shared" si="7"/>
        <v/>
      </c>
    </row>
    <row r="187" spans="1:8">
      <c r="A187" s="41"/>
      <c r="B187" s="75"/>
      <c r="C187" s="77"/>
      <c r="D187" s="39"/>
      <c r="E187" s="40"/>
      <c r="F187" s="80"/>
      <c r="G187" s="143"/>
      <c r="H187" s="147" t="str">
        <f t="shared" si="7"/>
        <v/>
      </c>
    </row>
    <row r="188" spans="1:8">
      <c r="A188" s="41"/>
      <c r="B188" s="75"/>
      <c r="C188" s="77"/>
      <c r="D188" s="39"/>
      <c r="E188" s="40"/>
      <c r="F188" s="80"/>
      <c r="G188" s="143"/>
      <c r="H188" s="148" t="str">
        <f t="shared" si="7"/>
        <v/>
      </c>
    </row>
    <row r="189" spans="1:8">
      <c r="A189" s="41"/>
      <c r="B189" s="75"/>
      <c r="C189" s="77"/>
      <c r="D189" s="39"/>
      <c r="E189" s="40"/>
      <c r="F189" s="80"/>
      <c r="G189" s="143"/>
      <c r="H189" s="147" t="str">
        <f t="shared" si="7"/>
        <v/>
      </c>
    </row>
    <row r="190" spans="1:8">
      <c r="A190" s="41"/>
      <c r="B190" s="75"/>
      <c r="C190" s="77"/>
      <c r="D190" s="39"/>
      <c r="E190" s="40"/>
      <c r="F190" s="80"/>
      <c r="G190" s="143"/>
      <c r="H190" s="148" t="str">
        <f t="shared" si="7"/>
        <v/>
      </c>
    </row>
    <row r="191" spans="1:8">
      <c r="A191" s="41"/>
      <c r="B191" s="75"/>
      <c r="C191" s="77"/>
      <c r="D191" s="39"/>
      <c r="E191" s="40"/>
      <c r="F191" s="80"/>
      <c r="G191" s="143"/>
      <c r="H191" s="147" t="str">
        <f t="shared" si="7"/>
        <v/>
      </c>
    </row>
    <row r="192" spans="1:8">
      <c r="A192" s="41"/>
      <c r="B192" s="75"/>
      <c r="C192" s="77"/>
      <c r="D192" s="39"/>
      <c r="E192" s="40"/>
      <c r="F192" s="80"/>
      <c r="G192" s="143"/>
      <c r="H192" s="148" t="str">
        <f t="shared" si="7"/>
        <v/>
      </c>
    </row>
    <row r="193" spans="1:8">
      <c r="A193" s="41"/>
      <c r="B193" s="75"/>
      <c r="C193" s="77"/>
      <c r="D193" s="39"/>
      <c r="E193" s="40"/>
      <c r="F193" s="80"/>
      <c r="G193" s="143"/>
      <c r="H193" s="147" t="str">
        <f t="shared" si="7"/>
        <v/>
      </c>
    </row>
    <row r="194" spans="1:8">
      <c r="A194" s="41"/>
      <c r="B194" s="75"/>
      <c r="C194" s="77"/>
      <c r="D194" s="39"/>
      <c r="E194" s="40"/>
      <c r="F194" s="80"/>
      <c r="G194" s="143"/>
      <c r="H194" s="148" t="str">
        <f t="shared" si="7"/>
        <v/>
      </c>
    </row>
    <row r="195" spans="1:8">
      <c r="A195" s="41"/>
      <c r="B195" s="75"/>
      <c r="C195" s="77"/>
      <c r="D195" s="39"/>
      <c r="E195" s="40"/>
      <c r="F195" s="80"/>
      <c r="G195" s="143"/>
      <c r="H195" s="147" t="str">
        <f t="shared" si="7"/>
        <v/>
      </c>
    </row>
    <row r="196" spans="1:8">
      <c r="A196" s="41"/>
      <c r="B196" s="75"/>
      <c r="C196" s="77"/>
      <c r="D196" s="39"/>
      <c r="E196" s="40"/>
      <c r="F196" s="80"/>
      <c r="G196" s="143"/>
      <c r="H196" s="148" t="str">
        <f t="shared" si="7"/>
        <v/>
      </c>
    </row>
    <row r="197" spans="1:8">
      <c r="A197" s="41"/>
      <c r="B197" s="75"/>
      <c r="C197" s="77"/>
      <c r="D197" s="39"/>
      <c r="E197" s="40"/>
      <c r="F197" s="80"/>
      <c r="G197" s="143"/>
      <c r="H197" s="147" t="str">
        <f t="shared" si="7"/>
        <v/>
      </c>
    </row>
    <row r="198" spans="1:8">
      <c r="A198" s="41"/>
      <c r="B198" s="75"/>
      <c r="C198" s="77"/>
      <c r="D198" s="39"/>
      <c r="E198" s="40"/>
      <c r="F198" s="80"/>
      <c r="G198" s="143"/>
      <c r="H198" s="148" t="str">
        <f t="shared" si="7"/>
        <v/>
      </c>
    </row>
    <row r="199" spans="1:8">
      <c r="A199" s="41"/>
      <c r="B199" s="75"/>
      <c r="C199" s="77"/>
      <c r="D199" s="39"/>
      <c r="E199" s="40"/>
      <c r="F199" s="80"/>
      <c r="G199" s="143"/>
      <c r="H199" s="147" t="str">
        <f t="shared" si="7"/>
        <v/>
      </c>
    </row>
    <row r="200" spans="1:8">
      <c r="A200" s="41"/>
      <c r="B200" s="75"/>
      <c r="C200" s="77"/>
      <c r="D200" s="39"/>
      <c r="E200" s="40"/>
      <c r="F200" s="80"/>
      <c r="G200" s="143"/>
      <c r="H200" s="148" t="str">
        <f t="shared" si="7"/>
        <v/>
      </c>
    </row>
    <row r="201" spans="1:8">
      <c r="A201" s="41"/>
      <c r="B201" s="75"/>
      <c r="C201" s="77"/>
      <c r="D201" s="39"/>
      <c r="E201" s="40"/>
      <c r="F201" s="80"/>
      <c r="G201" s="143"/>
      <c r="H201" s="147" t="str">
        <f t="shared" si="7"/>
        <v/>
      </c>
    </row>
    <row r="202" spans="1:8">
      <c r="A202" s="41"/>
      <c r="B202" s="75"/>
      <c r="C202" s="77"/>
      <c r="D202" s="39"/>
      <c r="E202" s="40"/>
      <c r="F202" s="80"/>
      <c r="G202" s="143"/>
      <c r="H202" s="148" t="str">
        <f t="shared" si="7"/>
        <v/>
      </c>
    </row>
    <row r="203" spans="1:8">
      <c r="A203" s="41"/>
      <c r="B203" s="75"/>
      <c r="C203" s="77"/>
      <c r="D203" s="39"/>
      <c r="E203" s="40"/>
      <c r="F203" s="80"/>
      <c r="G203" s="143"/>
      <c r="H203" s="147" t="str">
        <f t="shared" si="7"/>
        <v/>
      </c>
    </row>
    <row r="204" spans="1:8">
      <c r="A204" s="41"/>
      <c r="B204" s="75"/>
      <c r="C204" s="77"/>
      <c r="D204" s="39"/>
      <c r="E204" s="40"/>
      <c r="F204" s="80"/>
      <c r="G204" s="143"/>
      <c r="H204" s="148" t="str">
        <f t="shared" si="7"/>
        <v/>
      </c>
    </row>
    <row r="205" spans="1:8">
      <c r="A205" s="41"/>
      <c r="B205" s="75"/>
      <c r="C205" s="77"/>
      <c r="D205" s="39"/>
      <c r="E205" s="40"/>
      <c r="F205" s="80"/>
      <c r="G205" s="143"/>
      <c r="H205" s="147" t="str">
        <f t="shared" si="7"/>
        <v/>
      </c>
    </row>
    <row r="206" spans="1:8">
      <c r="A206" s="41"/>
      <c r="B206" s="75"/>
      <c r="C206" s="77"/>
      <c r="D206" s="39"/>
      <c r="E206" s="40"/>
      <c r="F206" s="80"/>
      <c r="G206" s="143"/>
      <c r="H206" s="148" t="str">
        <f t="shared" si="7"/>
        <v/>
      </c>
    </row>
    <row r="207" spans="1:8">
      <c r="A207" s="41"/>
      <c r="B207" s="75"/>
      <c r="C207" s="77"/>
      <c r="D207" s="39"/>
      <c r="E207" s="40"/>
      <c r="F207" s="80"/>
      <c r="G207" s="143"/>
      <c r="H207" s="147" t="str">
        <f t="shared" si="7"/>
        <v/>
      </c>
    </row>
    <row r="208" spans="1:8">
      <c r="A208" s="41"/>
      <c r="B208" s="75"/>
      <c r="C208" s="77"/>
      <c r="D208" s="39"/>
      <c r="E208" s="40"/>
      <c r="F208" s="80"/>
      <c r="G208" s="143"/>
      <c r="H208" s="148" t="str">
        <f t="shared" si="7"/>
        <v/>
      </c>
    </row>
    <row r="209" spans="1:8">
      <c r="A209" s="41"/>
      <c r="B209" s="75"/>
      <c r="C209" s="77"/>
      <c r="D209" s="39"/>
      <c r="E209" s="40"/>
      <c r="F209" s="80"/>
      <c r="G209" s="143"/>
      <c r="H209" s="147" t="str">
        <f t="shared" si="7"/>
        <v/>
      </c>
    </row>
    <row r="210" spans="1:8">
      <c r="A210" s="41"/>
      <c r="B210" s="75"/>
      <c r="C210" s="77"/>
      <c r="D210" s="39"/>
      <c r="E210" s="40"/>
      <c r="F210" s="80"/>
      <c r="G210" s="143"/>
      <c r="H210" s="148" t="str">
        <f t="shared" si="7"/>
        <v/>
      </c>
    </row>
    <row r="211" spans="1:8">
      <c r="A211" s="41"/>
      <c r="B211" s="75"/>
      <c r="C211" s="77"/>
      <c r="D211" s="39"/>
      <c r="E211" s="40"/>
      <c r="F211" s="80"/>
      <c r="G211" s="143"/>
      <c r="H211" s="147" t="str">
        <f t="shared" si="7"/>
        <v/>
      </c>
    </row>
    <row r="212" spans="1:8">
      <c r="A212" s="41"/>
      <c r="B212" s="75"/>
      <c r="C212" s="77"/>
      <c r="D212" s="39"/>
      <c r="E212" s="40"/>
      <c r="F212" s="80"/>
      <c r="G212" s="143"/>
      <c r="H212" s="148" t="str">
        <f t="shared" si="7"/>
        <v/>
      </c>
    </row>
    <row r="213" spans="1:8">
      <c r="A213" s="41"/>
      <c r="B213" s="75"/>
      <c r="C213" s="77"/>
      <c r="D213" s="39"/>
      <c r="E213" s="40"/>
      <c r="F213" s="80"/>
      <c r="G213" s="143"/>
      <c r="H213" s="147" t="str">
        <f t="shared" si="7"/>
        <v/>
      </c>
    </row>
    <row r="214" spans="1:8">
      <c r="A214" s="41"/>
      <c r="B214" s="75"/>
      <c r="C214" s="77"/>
      <c r="D214" s="39"/>
      <c r="E214" s="40"/>
      <c r="F214" s="80"/>
      <c r="G214" s="143"/>
      <c r="H214" s="148" t="str">
        <f t="shared" si="7"/>
        <v/>
      </c>
    </row>
    <row r="215" spans="1:8">
      <c r="A215" s="41"/>
      <c r="B215" s="75"/>
      <c r="C215" s="77"/>
      <c r="D215" s="39"/>
      <c r="E215" s="40"/>
      <c r="F215" s="80"/>
      <c r="G215" s="143"/>
      <c r="H215" s="147" t="str">
        <f t="shared" si="7"/>
        <v/>
      </c>
    </row>
    <row r="216" spans="1:8">
      <c r="A216" s="41"/>
      <c r="B216" s="75"/>
      <c r="C216" s="77"/>
      <c r="D216" s="39"/>
      <c r="E216" s="40"/>
      <c r="F216" s="80"/>
      <c r="G216" s="143"/>
      <c r="H216" s="148" t="str">
        <f t="shared" si="7"/>
        <v/>
      </c>
    </row>
    <row r="217" spans="1:8">
      <c r="A217" s="41"/>
      <c r="B217" s="75"/>
      <c r="C217" s="77"/>
      <c r="D217" s="39"/>
      <c r="E217" s="40"/>
      <c r="F217" s="80"/>
      <c r="G217" s="143"/>
      <c r="H217" s="147" t="str">
        <f t="shared" si="7"/>
        <v/>
      </c>
    </row>
    <row r="218" spans="1:8">
      <c r="A218" s="41"/>
      <c r="B218" s="75"/>
      <c r="C218" s="77"/>
      <c r="D218" s="39"/>
      <c r="E218" s="40"/>
      <c r="F218" s="80"/>
      <c r="G218" s="143"/>
      <c r="H218" s="148" t="str">
        <f t="shared" si="7"/>
        <v/>
      </c>
    </row>
    <row r="219" spans="1:8">
      <c r="A219" s="41"/>
      <c r="B219" s="75"/>
      <c r="C219" s="77"/>
      <c r="D219" s="39"/>
      <c r="E219" s="40"/>
      <c r="F219" s="80"/>
      <c r="G219" s="143"/>
      <c r="H219" s="147" t="str">
        <f t="shared" si="7"/>
        <v/>
      </c>
    </row>
    <row r="220" spans="1:8">
      <c r="A220" s="41"/>
      <c r="B220" s="75"/>
      <c r="C220" s="77"/>
      <c r="D220" s="39"/>
      <c r="E220" s="40"/>
      <c r="F220" s="80"/>
      <c r="G220" s="143"/>
      <c r="H220" s="148" t="str">
        <f t="shared" si="7"/>
        <v/>
      </c>
    </row>
    <row r="221" spans="1:8">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c r="A222" s="41"/>
      <c r="B222" s="75"/>
      <c r="C222" s="77"/>
      <c r="D222" s="39"/>
      <c r="E222" s="40"/>
      <c r="F222" s="80"/>
      <c r="G222" s="143"/>
      <c r="H222" s="148" t="str">
        <f t="shared" si="8"/>
        <v/>
      </c>
    </row>
    <row r="223" spans="1:8">
      <c r="A223" s="41"/>
      <c r="B223" s="75"/>
      <c r="C223" s="77"/>
      <c r="D223" s="39"/>
      <c r="E223" s="40"/>
      <c r="F223" s="80"/>
      <c r="G223" s="143"/>
      <c r="H223" s="147" t="str">
        <f t="shared" si="8"/>
        <v/>
      </c>
    </row>
    <row r="224" spans="1:8">
      <c r="A224" s="41"/>
      <c r="B224" s="75"/>
      <c r="C224" s="77"/>
      <c r="D224" s="39"/>
      <c r="E224" s="40"/>
      <c r="F224" s="80"/>
      <c r="G224" s="143"/>
      <c r="H224" s="148" t="str">
        <f t="shared" si="8"/>
        <v/>
      </c>
    </row>
    <row r="225" spans="1:8">
      <c r="A225" s="41"/>
      <c r="B225" s="75"/>
      <c r="C225" s="77"/>
      <c r="D225" s="39"/>
      <c r="E225" s="40"/>
      <c r="F225" s="80"/>
      <c r="G225" s="143"/>
      <c r="H225" s="147" t="str">
        <f t="shared" si="8"/>
        <v/>
      </c>
    </row>
    <row r="226" spans="1:8">
      <c r="A226" s="41"/>
      <c r="B226" s="75"/>
      <c r="C226" s="77"/>
      <c r="D226" s="39"/>
      <c r="E226" s="40"/>
      <c r="F226" s="80"/>
      <c r="G226" s="143"/>
      <c r="H226" s="148" t="str">
        <f t="shared" si="8"/>
        <v/>
      </c>
    </row>
    <row r="227" spans="1:8">
      <c r="A227" s="41"/>
      <c r="B227" s="75"/>
      <c r="C227" s="77"/>
      <c r="D227" s="39"/>
      <c r="E227" s="40"/>
      <c r="F227" s="80"/>
      <c r="G227" s="143"/>
      <c r="H227" s="147" t="str">
        <f t="shared" si="8"/>
        <v/>
      </c>
    </row>
    <row r="228" spans="1:8">
      <c r="A228" s="41"/>
      <c r="B228" s="75"/>
      <c r="C228" s="77"/>
      <c r="D228" s="39"/>
      <c r="E228" s="40"/>
      <c r="F228" s="80"/>
      <c r="G228" s="143"/>
      <c r="H228" s="148" t="str">
        <f t="shared" si="8"/>
        <v/>
      </c>
    </row>
    <row r="229" spans="1:8">
      <c r="A229" s="41"/>
      <c r="B229" s="75"/>
      <c r="C229" s="77"/>
      <c r="D229" s="39"/>
      <c r="E229" s="40"/>
      <c r="F229" s="80"/>
      <c r="G229" s="143"/>
      <c r="H229" s="147" t="str">
        <f t="shared" si="8"/>
        <v/>
      </c>
    </row>
    <row r="230" spans="1:8">
      <c r="A230" s="41"/>
      <c r="B230" s="75"/>
      <c r="C230" s="77"/>
      <c r="D230" s="39"/>
      <c r="E230" s="40"/>
      <c r="F230" s="80"/>
      <c r="G230" s="143"/>
      <c r="H230" s="148" t="str">
        <f t="shared" si="8"/>
        <v/>
      </c>
    </row>
    <row r="231" spans="1:8">
      <c r="A231" s="41"/>
      <c r="B231" s="75"/>
      <c r="C231" s="77"/>
      <c r="D231" s="39"/>
      <c r="E231" s="40"/>
      <c r="F231" s="80"/>
      <c r="G231" s="143"/>
      <c r="H231" s="147" t="str">
        <f t="shared" si="8"/>
        <v/>
      </c>
    </row>
    <row r="232" spans="1:8">
      <c r="A232" s="41"/>
      <c r="B232" s="75"/>
      <c r="C232" s="77"/>
      <c r="D232" s="39"/>
      <c r="E232" s="40"/>
      <c r="F232" s="80"/>
      <c r="G232" s="143"/>
      <c r="H232" s="148" t="str">
        <f t="shared" si="8"/>
        <v/>
      </c>
    </row>
    <row r="233" spans="1:8">
      <c r="A233" s="41"/>
      <c r="B233" s="75"/>
      <c r="C233" s="77"/>
      <c r="D233" s="39"/>
      <c r="E233" s="40"/>
      <c r="F233" s="80"/>
      <c r="G233" s="143"/>
      <c r="H233" s="147" t="str">
        <f t="shared" si="8"/>
        <v/>
      </c>
    </row>
    <row r="234" spans="1:8">
      <c r="A234" s="41"/>
      <c r="B234" s="75"/>
      <c r="C234" s="77"/>
      <c r="D234" s="39"/>
      <c r="E234" s="40"/>
      <c r="F234" s="80"/>
      <c r="G234" s="143"/>
      <c r="H234" s="148" t="str">
        <f t="shared" si="8"/>
        <v/>
      </c>
    </row>
    <row r="235" spans="1:8">
      <c r="A235" s="41"/>
      <c r="B235" s="75"/>
      <c r="C235" s="77"/>
      <c r="D235" s="39"/>
      <c r="E235" s="40"/>
      <c r="F235" s="80"/>
      <c r="G235" s="143"/>
      <c r="H235" s="147" t="str">
        <f t="shared" si="8"/>
        <v/>
      </c>
    </row>
    <row r="236" spans="1:8">
      <c r="A236" s="41"/>
      <c r="B236" s="75"/>
      <c r="C236" s="77"/>
      <c r="D236" s="39"/>
      <c r="E236" s="40"/>
      <c r="F236" s="80"/>
      <c r="G236" s="143"/>
      <c r="H236" s="148" t="str">
        <f t="shared" si="8"/>
        <v/>
      </c>
    </row>
    <row r="237" spans="1:8">
      <c r="A237" s="41"/>
      <c r="B237" s="75"/>
      <c r="C237" s="77"/>
      <c r="D237" s="39"/>
      <c r="E237" s="40"/>
      <c r="F237" s="80"/>
      <c r="G237" s="143"/>
      <c r="H237" s="147" t="str">
        <f t="shared" si="8"/>
        <v/>
      </c>
    </row>
    <row r="238" spans="1:8">
      <c r="A238" s="41"/>
      <c r="B238" s="75"/>
      <c r="C238" s="77"/>
      <c r="D238" s="39"/>
      <c r="E238" s="40"/>
      <c r="F238" s="80"/>
      <c r="G238" s="143"/>
      <c r="H238" s="148" t="str">
        <f t="shared" si="8"/>
        <v/>
      </c>
    </row>
    <row r="239" spans="1:8">
      <c r="A239" s="41"/>
      <c r="B239" s="75"/>
      <c r="C239" s="77"/>
      <c r="D239" s="39"/>
      <c r="E239" s="40"/>
      <c r="F239" s="80"/>
      <c r="G239" s="143"/>
      <c r="H239" s="147" t="str">
        <f t="shared" si="8"/>
        <v/>
      </c>
    </row>
    <row r="240" spans="1:8">
      <c r="A240" s="41"/>
      <c r="B240" s="75"/>
      <c r="C240" s="77"/>
      <c r="D240" s="39"/>
      <c r="E240" s="40"/>
      <c r="F240" s="80"/>
      <c r="G240" s="143"/>
      <c r="H240" s="148" t="str">
        <f t="shared" si="8"/>
        <v/>
      </c>
    </row>
    <row r="241" spans="1:8">
      <c r="A241" s="41"/>
      <c r="B241" s="75"/>
      <c r="C241" s="77"/>
      <c r="D241" s="39"/>
      <c r="E241" s="40"/>
      <c r="F241" s="80"/>
      <c r="G241" s="143"/>
      <c r="H241" s="147" t="str">
        <f t="shared" si="8"/>
        <v/>
      </c>
    </row>
    <row r="242" spans="1:8">
      <c r="A242" s="41"/>
      <c r="B242" s="75"/>
      <c r="C242" s="77"/>
      <c r="D242" s="39"/>
      <c r="E242" s="40"/>
      <c r="F242" s="80"/>
      <c r="G242" s="143"/>
      <c r="H242" s="148" t="str">
        <f t="shared" si="8"/>
        <v/>
      </c>
    </row>
    <row r="243" spans="1:8">
      <c r="A243" s="41"/>
      <c r="B243" s="75"/>
      <c r="C243" s="77"/>
      <c r="D243" s="39"/>
      <c r="E243" s="40"/>
      <c r="F243" s="80"/>
      <c r="G243" s="143"/>
      <c r="H243" s="147" t="str">
        <f t="shared" si="8"/>
        <v/>
      </c>
    </row>
    <row r="244" spans="1:8">
      <c r="A244" s="41"/>
      <c r="B244" s="75"/>
      <c r="C244" s="77"/>
      <c r="D244" s="39"/>
      <c r="E244" s="40"/>
      <c r="F244" s="80"/>
      <c r="G244" s="143"/>
      <c r="H244" s="148" t="str">
        <f t="shared" si="8"/>
        <v/>
      </c>
    </row>
    <row r="245" spans="1:8">
      <c r="A245" s="41"/>
      <c r="B245" s="75"/>
      <c r="C245" s="77"/>
      <c r="D245" s="39"/>
      <c r="E245" s="40"/>
      <c r="F245" s="80"/>
      <c r="G245" s="143"/>
      <c r="H245" s="147" t="str">
        <f t="shared" si="8"/>
        <v/>
      </c>
    </row>
    <row r="246" spans="1:8">
      <c r="A246" s="41"/>
      <c r="B246" s="75"/>
      <c r="C246" s="77"/>
      <c r="D246" s="39"/>
      <c r="E246" s="40"/>
      <c r="F246" s="80"/>
      <c r="G246" s="143"/>
      <c r="H246" s="148" t="str">
        <f t="shared" si="8"/>
        <v/>
      </c>
    </row>
    <row r="247" spans="1:8">
      <c r="A247" s="41"/>
      <c r="B247" s="75"/>
      <c r="C247" s="77"/>
      <c r="D247" s="39"/>
      <c r="E247" s="40"/>
      <c r="F247" s="80"/>
      <c r="G247" s="143"/>
      <c r="H247" s="147" t="str">
        <f t="shared" si="8"/>
        <v/>
      </c>
    </row>
    <row r="248" spans="1:8">
      <c r="A248" s="41"/>
      <c r="B248" s="75"/>
      <c r="C248" s="77"/>
      <c r="D248" s="39"/>
      <c r="E248" s="40"/>
      <c r="F248" s="80"/>
      <c r="G248" s="143"/>
      <c r="H248" s="148" t="str">
        <f t="shared" si="8"/>
        <v/>
      </c>
    </row>
    <row r="249" spans="1:8">
      <c r="A249" s="41"/>
      <c r="B249" s="75"/>
      <c r="C249" s="77"/>
      <c r="D249" s="39"/>
      <c r="E249" s="40"/>
      <c r="F249" s="80"/>
      <c r="G249" s="143"/>
      <c r="H249" s="147" t="str">
        <f t="shared" si="8"/>
        <v/>
      </c>
    </row>
    <row r="250" spans="1:8">
      <c r="A250" s="41"/>
      <c r="B250" s="75"/>
      <c r="C250" s="77"/>
      <c r="D250" s="39"/>
      <c r="E250" s="40"/>
      <c r="F250" s="80"/>
      <c r="G250" s="143"/>
      <c r="H250" s="148" t="str">
        <f t="shared" si="8"/>
        <v/>
      </c>
    </row>
    <row r="251" spans="1:8">
      <c r="A251" s="41"/>
      <c r="B251" s="75"/>
      <c r="C251" s="77"/>
      <c r="D251" s="39"/>
      <c r="E251" s="40"/>
      <c r="F251" s="80"/>
      <c r="G251" s="143"/>
      <c r="H251" s="147" t="str">
        <f t="shared" si="8"/>
        <v/>
      </c>
    </row>
    <row r="252" spans="1:8">
      <c r="A252" s="41"/>
      <c r="B252" s="75"/>
      <c r="C252" s="77"/>
      <c r="D252" s="39"/>
      <c r="E252" s="40"/>
      <c r="F252" s="80"/>
      <c r="G252" s="143"/>
      <c r="H252" s="148" t="str">
        <f t="shared" si="8"/>
        <v/>
      </c>
    </row>
    <row r="253" spans="1:8">
      <c r="A253" s="41"/>
      <c r="B253" s="75"/>
      <c r="C253" s="77"/>
      <c r="D253" s="39"/>
      <c r="E253" s="40"/>
      <c r="F253" s="80"/>
      <c r="G253" s="143"/>
      <c r="H253" s="147" t="str">
        <f t="shared" si="8"/>
        <v/>
      </c>
    </row>
    <row r="254" spans="1:8">
      <c r="A254" s="41"/>
      <c r="B254" s="75"/>
      <c r="C254" s="77"/>
      <c r="D254" s="39"/>
      <c r="E254" s="40"/>
      <c r="F254" s="80"/>
      <c r="G254" s="143"/>
      <c r="H254" s="148" t="str">
        <f t="shared" si="8"/>
        <v/>
      </c>
    </row>
    <row r="255" spans="1:8">
      <c r="A255" s="41"/>
      <c r="B255" s="75"/>
      <c r="C255" s="77"/>
      <c r="D255" s="39"/>
      <c r="E255" s="40"/>
      <c r="F255" s="80"/>
      <c r="G255" s="143"/>
      <c r="H255" s="147" t="str">
        <f t="shared" si="8"/>
        <v/>
      </c>
    </row>
    <row r="256" spans="1:8">
      <c r="A256" s="41"/>
      <c r="B256" s="75"/>
      <c r="C256" s="77"/>
      <c r="D256" s="39"/>
      <c r="E256" s="40"/>
      <c r="F256" s="80"/>
      <c r="G256" s="143"/>
      <c r="H256" s="148" t="str">
        <f t="shared" si="8"/>
        <v/>
      </c>
    </row>
    <row r="257" spans="1:8">
      <c r="A257" s="41"/>
      <c r="B257" s="75"/>
      <c r="C257" s="77"/>
      <c r="D257" s="39"/>
      <c r="E257" s="40"/>
      <c r="F257" s="80"/>
      <c r="G257" s="143"/>
      <c r="H257" s="147" t="str">
        <f t="shared" si="8"/>
        <v/>
      </c>
    </row>
    <row r="258" spans="1:8">
      <c r="A258" s="41"/>
      <c r="B258" s="75"/>
      <c r="C258" s="77"/>
      <c r="D258" s="39"/>
      <c r="E258" s="40"/>
      <c r="F258" s="80"/>
      <c r="G258" s="143"/>
      <c r="H258" s="148" t="str">
        <f t="shared" si="8"/>
        <v/>
      </c>
    </row>
    <row r="259" spans="1:8">
      <c r="A259" s="41"/>
      <c r="B259" s="75"/>
      <c r="C259" s="77"/>
      <c r="D259" s="39"/>
      <c r="E259" s="40"/>
      <c r="F259" s="80"/>
      <c r="G259" s="143"/>
      <c r="H259" s="147" t="str">
        <f t="shared" si="8"/>
        <v/>
      </c>
    </row>
    <row r="260" spans="1:8">
      <c r="A260" s="41"/>
      <c r="B260" s="75"/>
      <c r="C260" s="77"/>
      <c r="D260" s="39"/>
      <c r="E260" s="40"/>
      <c r="F260" s="80"/>
      <c r="G260" s="143"/>
      <c r="H260" s="148" t="str">
        <f t="shared" si="8"/>
        <v/>
      </c>
    </row>
    <row r="261" spans="1:8">
      <c r="A261" s="41"/>
      <c r="B261" s="75"/>
      <c r="C261" s="77"/>
      <c r="D261" s="39"/>
      <c r="E261" s="40"/>
      <c r="F261" s="80"/>
      <c r="G261" s="143"/>
      <c r="H261" s="147" t="str">
        <f t="shared" si="8"/>
        <v/>
      </c>
    </row>
    <row r="262" spans="1:8">
      <c r="A262" s="41"/>
      <c r="B262" s="75"/>
      <c r="C262" s="77"/>
      <c r="D262" s="39"/>
      <c r="E262" s="40"/>
      <c r="F262" s="80"/>
      <c r="G262" s="143"/>
      <c r="H262" s="148" t="str">
        <f t="shared" si="8"/>
        <v/>
      </c>
    </row>
    <row r="263" spans="1:8">
      <c r="A263" s="41"/>
      <c r="B263" s="75"/>
      <c r="C263" s="77"/>
      <c r="D263" s="39"/>
      <c r="E263" s="40"/>
      <c r="F263" s="80"/>
      <c r="G263" s="143"/>
      <c r="H263" s="147" t="str">
        <f t="shared" si="8"/>
        <v/>
      </c>
    </row>
    <row r="264" spans="1:8">
      <c r="A264" s="41"/>
      <c r="B264" s="75"/>
      <c r="C264" s="77"/>
      <c r="D264" s="39"/>
      <c r="E264" s="40"/>
      <c r="F264" s="80"/>
      <c r="G264" s="143"/>
      <c r="H264" s="148" t="str">
        <f t="shared" si="8"/>
        <v/>
      </c>
    </row>
    <row r="265" spans="1:8">
      <c r="A265" s="41"/>
      <c r="B265" s="75"/>
      <c r="C265" s="77"/>
      <c r="D265" s="39"/>
      <c r="E265" s="40"/>
      <c r="F265" s="80"/>
      <c r="G265" s="143"/>
      <c r="H265" s="147" t="str">
        <f t="shared" si="8"/>
        <v/>
      </c>
    </row>
    <row r="266" spans="1:8">
      <c r="A266" s="41"/>
      <c r="B266" s="75"/>
      <c r="C266" s="77"/>
      <c r="D266" s="39"/>
      <c r="E266" s="40"/>
      <c r="F266" s="80"/>
      <c r="G266" s="143"/>
      <c r="H266" s="148" t="str">
        <f t="shared" si="8"/>
        <v/>
      </c>
    </row>
    <row r="267" spans="1:8">
      <c r="A267" s="41"/>
      <c r="B267" s="75"/>
      <c r="C267" s="77"/>
      <c r="D267" s="39"/>
      <c r="E267" s="40"/>
      <c r="F267" s="80"/>
      <c r="G267" s="143"/>
      <c r="H267" s="147" t="str">
        <f t="shared" si="8"/>
        <v/>
      </c>
    </row>
    <row r="268" spans="1:8">
      <c r="A268" s="41"/>
      <c r="B268" s="75"/>
      <c r="C268" s="77"/>
      <c r="D268" s="39"/>
      <c r="E268" s="40"/>
      <c r="F268" s="80"/>
      <c r="G268" s="143"/>
      <c r="H268" s="148" t="str">
        <f t="shared" si="8"/>
        <v/>
      </c>
    </row>
    <row r="269" spans="1:8">
      <c r="A269" s="41"/>
      <c r="B269" s="75"/>
      <c r="C269" s="77"/>
      <c r="D269" s="39"/>
      <c r="E269" s="40"/>
      <c r="F269" s="80"/>
      <c r="G269" s="143"/>
      <c r="H269" s="147" t="str">
        <f t="shared" si="8"/>
        <v/>
      </c>
    </row>
    <row r="270" spans="1:8">
      <c r="A270" s="41"/>
      <c r="B270" s="75"/>
      <c r="C270" s="77"/>
      <c r="D270" s="39"/>
      <c r="E270" s="40"/>
      <c r="F270" s="80"/>
      <c r="G270" s="143"/>
      <c r="H270" s="148" t="str">
        <f t="shared" si="8"/>
        <v/>
      </c>
    </row>
    <row r="271" spans="1:8">
      <c r="A271" s="41"/>
      <c r="B271" s="75"/>
      <c r="C271" s="77"/>
      <c r="D271" s="39"/>
      <c r="E271" s="40"/>
      <c r="F271" s="80"/>
      <c r="G271" s="143"/>
      <c r="H271" s="147" t="str">
        <f t="shared" si="8"/>
        <v/>
      </c>
    </row>
    <row r="272" spans="1:8">
      <c r="A272" s="41"/>
      <c r="B272" s="75"/>
      <c r="C272" s="77"/>
      <c r="D272" s="39"/>
      <c r="E272" s="40"/>
      <c r="F272" s="80"/>
      <c r="G272" s="143"/>
      <c r="H272" s="148" t="str">
        <f t="shared" si="8"/>
        <v/>
      </c>
    </row>
    <row r="273" spans="1:8">
      <c r="A273" s="41"/>
      <c r="B273" s="75"/>
      <c r="C273" s="77"/>
      <c r="D273" s="39"/>
      <c r="E273" s="40"/>
      <c r="F273" s="80"/>
      <c r="G273" s="143"/>
      <c r="H273" s="147" t="str">
        <f t="shared" si="8"/>
        <v/>
      </c>
    </row>
    <row r="274" spans="1:8">
      <c r="A274" s="41"/>
      <c r="B274" s="75"/>
      <c r="C274" s="77"/>
      <c r="D274" s="39"/>
      <c r="E274" s="40"/>
      <c r="F274" s="80"/>
      <c r="G274" s="143"/>
      <c r="H274" s="148" t="str">
        <f t="shared" si="8"/>
        <v/>
      </c>
    </row>
    <row r="275" spans="1:8">
      <c r="A275" s="41"/>
      <c r="B275" s="75"/>
      <c r="C275" s="77"/>
      <c r="D275" s="39"/>
      <c r="E275" s="40"/>
      <c r="F275" s="80"/>
      <c r="G275" s="143"/>
      <c r="H275" s="147" t="str">
        <f t="shared" si="8"/>
        <v/>
      </c>
    </row>
    <row r="276" spans="1:8">
      <c r="A276" s="41"/>
      <c r="B276" s="75"/>
      <c r="C276" s="77"/>
      <c r="D276" s="39"/>
      <c r="E276" s="40"/>
      <c r="F276" s="80"/>
      <c r="G276" s="143"/>
      <c r="H276" s="148" t="str">
        <f t="shared" si="8"/>
        <v/>
      </c>
    </row>
    <row r="277" spans="1:8">
      <c r="A277" s="41"/>
      <c r="B277" s="75"/>
      <c r="C277" s="77"/>
      <c r="D277" s="39"/>
      <c r="E277" s="40"/>
      <c r="F277" s="80"/>
      <c r="G277" s="143"/>
      <c r="H277" s="147" t="str">
        <f t="shared" si="8"/>
        <v/>
      </c>
    </row>
    <row r="278" spans="1:8">
      <c r="A278" s="41"/>
      <c r="B278" s="75"/>
      <c r="C278" s="77"/>
      <c r="D278" s="39"/>
      <c r="E278" s="40"/>
      <c r="F278" s="80"/>
      <c r="G278" s="143"/>
      <c r="H278" s="148" t="str">
        <f t="shared" si="8"/>
        <v/>
      </c>
    </row>
    <row r="279" spans="1:8">
      <c r="A279" s="41"/>
      <c r="B279" s="75"/>
      <c r="C279" s="77"/>
      <c r="D279" s="39"/>
      <c r="E279" s="40"/>
      <c r="F279" s="80"/>
      <c r="G279" s="143"/>
      <c r="H279" s="147" t="str">
        <f t="shared" si="8"/>
        <v/>
      </c>
    </row>
    <row r="280" spans="1:8">
      <c r="A280" s="41"/>
      <c r="B280" s="75"/>
      <c r="C280" s="77"/>
      <c r="D280" s="39"/>
      <c r="E280" s="40"/>
      <c r="F280" s="80"/>
      <c r="G280" s="143"/>
      <c r="H280" s="148" t="str">
        <f t="shared" si="8"/>
        <v/>
      </c>
    </row>
    <row r="281" spans="1:8">
      <c r="A281" s="41"/>
      <c r="B281" s="75"/>
      <c r="C281" s="77"/>
      <c r="D281" s="39"/>
      <c r="E281" s="40"/>
      <c r="F281" s="80"/>
      <c r="G281" s="143"/>
      <c r="H281" s="147" t="str">
        <f t="shared" si="8"/>
        <v/>
      </c>
    </row>
    <row r="282" spans="1:8">
      <c r="A282" s="41"/>
      <c r="B282" s="75"/>
      <c r="C282" s="77"/>
      <c r="D282" s="39"/>
      <c r="E282" s="40"/>
      <c r="F282" s="80"/>
      <c r="G282" s="143"/>
      <c r="H282" s="148" t="str">
        <f t="shared" si="8"/>
        <v/>
      </c>
    </row>
    <row r="283" spans="1:8">
      <c r="A283" s="41"/>
      <c r="B283" s="75"/>
      <c r="C283" s="77"/>
      <c r="D283" s="39"/>
      <c r="E283" s="40"/>
      <c r="F283" s="80"/>
      <c r="G283" s="143"/>
      <c r="H283" s="147" t="str">
        <f t="shared" si="8"/>
        <v/>
      </c>
    </row>
    <row r="284" spans="1:8">
      <c r="A284" s="41"/>
      <c r="B284" s="75"/>
      <c r="C284" s="77"/>
      <c r="D284" s="39"/>
      <c r="E284" s="40"/>
      <c r="F284" s="80"/>
      <c r="G284" s="143"/>
      <c r="H284" s="148" t="str">
        <f t="shared" si="8"/>
        <v/>
      </c>
    </row>
    <row r="285" spans="1:8">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c r="A286" s="41"/>
      <c r="B286" s="75"/>
      <c r="C286" s="77"/>
      <c r="D286" s="39"/>
      <c r="E286" s="40"/>
      <c r="F286" s="80"/>
      <c r="G286" s="143"/>
      <c r="H286" s="148" t="str">
        <f t="shared" si="9"/>
        <v/>
      </c>
    </row>
    <row r="287" spans="1:8">
      <c r="A287" s="41"/>
      <c r="B287" s="75"/>
      <c r="C287" s="77"/>
      <c r="D287" s="39"/>
      <c r="E287" s="40"/>
      <c r="F287" s="80"/>
      <c r="G287" s="143"/>
      <c r="H287" s="147" t="str">
        <f t="shared" si="9"/>
        <v/>
      </c>
    </row>
    <row r="288" spans="1:8">
      <c r="A288" s="41"/>
      <c r="B288" s="75"/>
      <c r="C288" s="77"/>
      <c r="D288" s="39"/>
      <c r="E288" s="40"/>
      <c r="F288" s="80"/>
      <c r="G288" s="143"/>
      <c r="H288" s="148" t="str">
        <f t="shared" si="9"/>
        <v/>
      </c>
    </row>
    <row r="289" spans="1:8">
      <c r="A289" s="41"/>
      <c r="B289" s="75"/>
      <c r="C289" s="77"/>
      <c r="D289" s="39"/>
      <c r="E289" s="40"/>
      <c r="F289" s="80"/>
      <c r="G289" s="143"/>
      <c r="H289" s="147" t="str">
        <f t="shared" si="9"/>
        <v/>
      </c>
    </row>
    <row r="290" spans="1:8">
      <c r="A290" s="41"/>
      <c r="B290" s="75"/>
      <c r="C290" s="77"/>
      <c r="D290" s="39"/>
      <c r="E290" s="40"/>
      <c r="F290" s="80"/>
      <c r="G290" s="143"/>
      <c r="H290" s="148" t="str">
        <f t="shared" si="9"/>
        <v/>
      </c>
    </row>
    <row r="291" spans="1:8">
      <c r="A291" s="41"/>
      <c r="B291" s="75"/>
      <c r="C291" s="77"/>
      <c r="D291" s="39"/>
      <c r="E291" s="40"/>
      <c r="F291" s="80"/>
      <c r="G291" s="143"/>
      <c r="H291" s="147" t="str">
        <f t="shared" si="9"/>
        <v/>
      </c>
    </row>
    <row r="292" spans="1:8">
      <c r="A292" s="41"/>
      <c r="B292" s="75"/>
      <c r="C292" s="77"/>
      <c r="D292" s="39"/>
      <c r="E292" s="40"/>
      <c r="F292" s="80"/>
      <c r="G292" s="143"/>
      <c r="H292" s="148" t="str">
        <f t="shared" si="9"/>
        <v/>
      </c>
    </row>
    <row r="293" spans="1:8">
      <c r="A293" s="41"/>
      <c r="B293" s="75"/>
      <c r="C293" s="77"/>
      <c r="D293" s="39"/>
      <c r="E293" s="40"/>
      <c r="F293" s="80"/>
      <c r="G293" s="143"/>
      <c r="H293" s="147" t="str">
        <f t="shared" si="9"/>
        <v/>
      </c>
    </row>
    <row r="294" spans="1:8">
      <c r="A294" s="41"/>
      <c r="B294" s="75"/>
      <c r="C294" s="77"/>
      <c r="D294" s="39"/>
      <c r="E294" s="40"/>
      <c r="F294" s="80"/>
      <c r="G294" s="143"/>
      <c r="H294" s="148" t="str">
        <f t="shared" si="9"/>
        <v/>
      </c>
    </row>
    <row r="295" spans="1:8">
      <c r="A295" s="41"/>
      <c r="B295" s="75"/>
      <c r="C295" s="77"/>
      <c r="D295" s="39"/>
      <c r="E295" s="40"/>
      <c r="F295" s="80"/>
      <c r="G295" s="143"/>
      <c r="H295" s="147" t="str">
        <f t="shared" si="9"/>
        <v/>
      </c>
    </row>
    <row r="296" spans="1:8">
      <c r="A296" s="41"/>
      <c r="B296" s="75"/>
      <c r="C296" s="77"/>
      <c r="D296" s="39"/>
      <c r="E296" s="40"/>
      <c r="F296" s="80"/>
      <c r="G296" s="143"/>
      <c r="H296" s="148" t="str">
        <f t="shared" si="9"/>
        <v/>
      </c>
    </row>
    <row r="297" spans="1:8">
      <c r="A297" s="41"/>
      <c r="B297" s="75"/>
      <c r="C297" s="77"/>
      <c r="D297" s="39"/>
      <c r="E297" s="40"/>
      <c r="F297" s="80"/>
      <c r="G297" s="143"/>
      <c r="H297" s="147" t="str">
        <f t="shared" si="9"/>
        <v/>
      </c>
    </row>
    <row r="298" spans="1:8">
      <c r="A298" s="41"/>
      <c r="B298" s="75"/>
      <c r="C298" s="77"/>
      <c r="D298" s="39"/>
      <c r="E298" s="40"/>
      <c r="F298" s="80"/>
      <c r="G298" s="143"/>
      <c r="H298" s="148" t="str">
        <f t="shared" si="9"/>
        <v/>
      </c>
    </row>
    <row r="299" spans="1:8">
      <c r="A299" s="41"/>
      <c r="B299" s="75"/>
      <c r="C299" s="77"/>
      <c r="D299" s="39"/>
      <c r="E299" s="40"/>
      <c r="F299" s="80"/>
      <c r="G299" s="143"/>
      <c r="H299" s="147" t="str">
        <f t="shared" si="9"/>
        <v/>
      </c>
    </row>
    <row r="300" spans="1:8">
      <c r="A300" s="41"/>
      <c r="B300" s="75"/>
      <c r="C300" s="77"/>
      <c r="D300" s="39"/>
      <c r="E300" s="40"/>
      <c r="F300" s="80"/>
      <c r="G300" s="143"/>
      <c r="H300" s="148" t="str">
        <f t="shared" si="9"/>
        <v/>
      </c>
    </row>
    <row r="301" spans="1:8">
      <c r="A301" s="41"/>
      <c r="B301" s="75"/>
      <c r="C301" s="77"/>
      <c r="D301" s="39"/>
      <c r="E301" s="40"/>
      <c r="F301" s="80"/>
      <c r="G301" s="143"/>
      <c r="H301" s="147" t="str">
        <f t="shared" si="9"/>
        <v/>
      </c>
    </row>
    <row r="302" spans="1:8">
      <c r="A302" s="41"/>
      <c r="B302" s="75"/>
      <c r="C302" s="77"/>
      <c r="D302" s="39"/>
      <c r="E302" s="40"/>
      <c r="F302" s="80"/>
      <c r="G302" s="143"/>
      <c r="H302" s="148" t="str">
        <f t="shared" si="9"/>
        <v/>
      </c>
    </row>
    <row r="303" spans="1:8">
      <c r="A303" s="41"/>
      <c r="B303" s="75"/>
      <c r="C303" s="77"/>
      <c r="D303" s="39"/>
      <c r="E303" s="40"/>
      <c r="F303" s="80"/>
      <c r="G303" s="143"/>
      <c r="H303" s="147" t="str">
        <f t="shared" si="9"/>
        <v/>
      </c>
    </row>
    <row r="304" spans="1:8">
      <c r="A304" s="41"/>
      <c r="B304" s="75"/>
      <c r="C304" s="77"/>
      <c r="D304" s="39"/>
      <c r="E304" s="40"/>
      <c r="F304" s="80"/>
      <c r="G304" s="143"/>
      <c r="H304" s="148" t="str">
        <f t="shared" si="9"/>
        <v/>
      </c>
    </row>
    <row r="305" spans="1:8">
      <c r="A305" s="41"/>
      <c r="B305" s="75"/>
      <c r="C305" s="77"/>
      <c r="D305" s="39"/>
      <c r="E305" s="40"/>
      <c r="F305" s="80"/>
      <c r="G305" s="143"/>
      <c r="H305" s="147" t="str">
        <f t="shared" si="9"/>
        <v/>
      </c>
    </row>
    <row r="306" spans="1:8">
      <c r="A306" s="41"/>
      <c r="B306" s="75"/>
      <c r="C306" s="77"/>
      <c r="D306" s="39"/>
      <c r="E306" s="40"/>
      <c r="F306" s="80"/>
      <c r="G306" s="143"/>
      <c r="H306" s="148" t="str">
        <f t="shared" si="9"/>
        <v/>
      </c>
    </row>
    <row r="307" spans="1:8">
      <c r="A307" s="41"/>
      <c r="B307" s="75"/>
      <c r="C307" s="77"/>
      <c r="D307" s="39"/>
      <c r="E307" s="40"/>
      <c r="F307" s="80"/>
      <c r="G307" s="143"/>
      <c r="H307" s="147" t="str">
        <f t="shared" si="9"/>
        <v/>
      </c>
    </row>
    <row r="308" spans="1:8">
      <c r="A308" s="41"/>
      <c r="B308" s="75"/>
      <c r="C308" s="77"/>
      <c r="D308" s="39"/>
      <c r="E308" s="40"/>
      <c r="F308" s="80"/>
      <c r="G308" s="143"/>
      <c r="H308" s="148" t="str">
        <f t="shared" si="9"/>
        <v/>
      </c>
    </row>
    <row r="309" spans="1:8">
      <c r="A309" s="41"/>
      <c r="B309" s="75"/>
      <c r="C309" s="77"/>
      <c r="D309" s="39"/>
      <c r="E309" s="40"/>
      <c r="F309" s="80"/>
      <c r="G309" s="143"/>
      <c r="H309" s="147" t="str">
        <f t="shared" si="9"/>
        <v/>
      </c>
    </row>
    <row r="310" spans="1:8">
      <c r="A310" s="41"/>
      <c r="B310" s="75"/>
      <c r="C310" s="77"/>
      <c r="D310" s="39"/>
      <c r="E310" s="40"/>
      <c r="F310" s="80"/>
      <c r="G310" s="143"/>
      <c r="H310" s="148" t="str">
        <f t="shared" si="9"/>
        <v/>
      </c>
    </row>
    <row r="311" spans="1:8">
      <c r="A311" s="41"/>
      <c r="B311" s="75"/>
      <c r="C311" s="77"/>
      <c r="D311" s="39"/>
      <c r="E311" s="40"/>
      <c r="F311" s="80"/>
      <c r="G311" s="143"/>
      <c r="H311" s="147" t="str">
        <f t="shared" si="9"/>
        <v/>
      </c>
    </row>
    <row r="312" spans="1:8">
      <c r="A312" s="41"/>
      <c r="B312" s="75"/>
      <c r="C312" s="77"/>
      <c r="D312" s="39"/>
      <c r="E312" s="40"/>
      <c r="F312" s="80"/>
      <c r="G312" s="143"/>
      <c r="H312" s="148" t="str">
        <f t="shared" si="9"/>
        <v/>
      </c>
    </row>
    <row r="313" spans="1:8">
      <c r="A313" s="41"/>
      <c r="B313" s="75"/>
      <c r="C313" s="77"/>
      <c r="D313" s="39"/>
      <c r="E313" s="40"/>
      <c r="F313" s="80"/>
      <c r="G313" s="143"/>
      <c r="H313" s="147" t="str">
        <f t="shared" si="9"/>
        <v/>
      </c>
    </row>
    <row r="314" spans="1:8">
      <c r="A314" s="41"/>
      <c r="B314" s="75"/>
      <c r="C314" s="77"/>
      <c r="D314" s="39"/>
      <c r="E314" s="40"/>
      <c r="F314" s="80"/>
      <c r="G314" s="143"/>
      <c r="H314" s="148" t="str">
        <f t="shared" si="9"/>
        <v/>
      </c>
    </row>
    <row r="315" spans="1:8">
      <c r="A315" s="41"/>
      <c r="B315" s="75"/>
      <c r="C315" s="77"/>
      <c r="D315" s="39"/>
      <c r="E315" s="40"/>
      <c r="F315" s="80"/>
      <c r="G315" s="143"/>
      <c r="H315" s="147" t="str">
        <f t="shared" si="9"/>
        <v/>
      </c>
    </row>
    <row r="316" spans="1:8">
      <c r="A316" s="41"/>
      <c r="B316" s="75"/>
      <c r="C316" s="77"/>
      <c r="D316" s="39"/>
      <c r="E316" s="40"/>
      <c r="F316" s="80"/>
      <c r="G316" s="143"/>
      <c r="H316" s="148" t="str">
        <f t="shared" si="9"/>
        <v/>
      </c>
    </row>
    <row r="317" spans="1:8">
      <c r="A317" s="41"/>
      <c r="B317" s="75"/>
      <c r="C317" s="77"/>
      <c r="D317" s="39"/>
      <c r="E317" s="40"/>
      <c r="F317" s="80"/>
      <c r="G317" s="143"/>
      <c r="H317" s="147" t="str">
        <f t="shared" si="9"/>
        <v/>
      </c>
    </row>
    <row r="318" spans="1:8">
      <c r="A318" s="41"/>
      <c r="B318" s="75"/>
      <c r="C318" s="77"/>
      <c r="D318" s="39"/>
      <c r="E318" s="40"/>
      <c r="F318" s="80"/>
      <c r="G318" s="143"/>
      <c r="H318" s="148" t="str">
        <f t="shared" si="9"/>
        <v/>
      </c>
    </row>
    <row r="319" spans="1:8">
      <c r="A319" s="41"/>
      <c r="B319" s="75"/>
      <c r="C319" s="77"/>
      <c r="D319" s="39"/>
      <c r="E319" s="40"/>
      <c r="F319" s="80"/>
      <c r="G319" s="143"/>
      <c r="H319" s="147" t="str">
        <f t="shared" si="9"/>
        <v/>
      </c>
    </row>
    <row r="320" spans="1:8">
      <c r="A320" s="41"/>
      <c r="B320" s="75"/>
      <c r="C320" s="77"/>
      <c r="D320" s="39"/>
      <c r="E320" s="40"/>
      <c r="F320" s="80"/>
      <c r="G320" s="143"/>
      <c r="H320" s="148" t="str">
        <f t="shared" si="9"/>
        <v/>
      </c>
    </row>
    <row r="321" spans="1:8">
      <c r="A321" s="41"/>
      <c r="B321" s="75"/>
      <c r="C321" s="77"/>
      <c r="D321" s="39"/>
      <c r="E321" s="40"/>
      <c r="F321" s="80"/>
      <c r="G321" s="143"/>
      <c r="H321" s="147" t="str">
        <f t="shared" si="9"/>
        <v/>
      </c>
    </row>
    <row r="322" spans="1:8">
      <c r="A322" s="41"/>
      <c r="B322" s="75"/>
      <c r="C322" s="77"/>
      <c r="D322" s="39"/>
      <c r="E322" s="40"/>
      <c r="F322" s="80"/>
      <c r="G322" s="143"/>
      <c r="H322" s="148" t="str">
        <f t="shared" si="9"/>
        <v/>
      </c>
    </row>
    <row r="323" spans="1:8">
      <c r="A323" s="41"/>
      <c r="B323" s="75"/>
      <c r="C323" s="77"/>
      <c r="D323" s="39"/>
      <c r="E323" s="40"/>
      <c r="F323" s="80"/>
      <c r="G323" s="143"/>
      <c r="H323" s="147" t="str">
        <f t="shared" si="9"/>
        <v/>
      </c>
    </row>
    <row r="324" spans="1:8">
      <c r="A324" s="41"/>
      <c r="B324" s="75"/>
      <c r="C324" s="77"/>
      <c r="D324" s="39"/>
      <c r="E324" s="40"/>
      <c r="F324" s="80"/>
      <c r="G324" s="143"/>
      <c r="H324" s="148" t="str">
        <f t="shared" si="9"/>
        <v/>
      </c>
    </row>
    <row r="325" spans="1:8">
      <c r="A325" s="41"/>
      <c r="B325" s="75"/>
      <c r="C325" s="77"/>
      <c r="D325" s="39"/>
      <c r="E325" s="40"/>
      <c r="F325" s="80"/>
      <c r="G325" s="143"/>
      <c r="H325" s="147" t="str">
        <f t="shared" si="9"/>
        <v/>
      </c>
    </row>
    <row r="326" spans="1:8">
      <c r="A326" s="41"/>
      <c r="B326" s="75"/>
      <c r="C326" s="77"/>
      <c r="D326" s="39"/>
      <c r="E326" s="40"/>
      <c r="F326" s="80"/>
      <c r="G326" s="143"/>
      <c r="H326" s="148" t="str">
        <f t="shared" si="9"/>
        <v/>
      </c>
    </row>
    <row r="327" spans="1:8">
      <c r="A327" s="41"/>
      <c r="B327" s="75"/>
      <c r="C327" s="77"/>
      <c r="D327" s="39"/>
      <c r="E327" s="40"/>
      <c r="F327" s="80"/>
      <c r="G327" s="143"/>
      <c r="H327" s="147" t="str">
        <f t="shared" si="9"/>
        <v/>
      </c>
    </row>
    <row r="328" spans="1:8">
      <c r="A328" s="41"/>
      <c r="B328" s="75"/>
      <c r="C328" s="77"/>
      <c r="D328" s="39"/>
      <c r="E328" s="40"/>
      <c r="F328" s="80"/>
      <c r="G328" s="143"/>
      <c r="H328" s="148" t="str">
        <f t="shared" si="9"/>
        <v/>
      </c>
    </row>
    <row r="329" spans="1:8">
      <c r="A329" s="41"/>
      <c r="B329" s="75"/>
      <c r="C329" s="77"/>
      <c r="D329" s="39"/>
      <c r="E329" s="40"/>
      <c r="F329" s="80"/>
      <c r="G329" s="143"/>
      <c r="H329" s="147" t="str">
        <f t="shared" si="9"/>
        <v/>
      </c>
    </row>
    <row r="330" spans="1:8">
      <c r="A330" s="41"/>
      <c r="B330" s="75"/>
      <c r="C330" s="77"/>
      <c r="D330" s="39"/>
      <c r="E330" s="40"/>
      <c r="F330" s="80"/>
      <c r="G330" s="143"/>
      <c r="H330" s="148" t="str">
        <f t="shared" si="9"/>
        <v/>
      </c>
    </row>
    <row r="331" spans="1:8">
      <c r="A331" s="41"/>
      <c r="B331" s="75"/>
      <c r="C331" s="77"/>
      <c r="D331" s="39"/>
      <c r="E331" s="40"/>
      <c r="F331" s="80"/>
      <c r="G331" s="143"/>
      <c r="H331" s="147" t="str">
        <f t="shared" si="9"/>
        <v/>
      </c>
    </row>
    <row r="332" spans="1:8">
      <c r="A332" s="41"/>
      <c r="B332" s="75"/>
      <c r="C332" s="77"/>
      <c r="D332" s="39"/>
      <c r="E332" s="40"/>
      <c r="F332" s="80"/>
      <c r="G332" s="143"/>
      <c r="H332" s="148" t="str">
        <f t="shared" si="9"/>
        <v/>
      </c>
    </row>
    <row r="333" spans="1:8">
      <c r="A333" s="41"/>
      <c r="B333" s="75"/>
      <c r="C333" s="77"/>
      <c r="D333" s="39"/>
      <c r="E333" s="40"/>
      <c r="F333" s="80"/>
      <c r="G333" s="143"/>
      <c r="H333" s="147" t="str">
        <f t="shared" si="9"/>
        <v/>
      </c>
    </row>
    <row r="334" spans="1:8">
      <c r="A334" s="41"/>
      <c r="B334" s="75"/>
      <c r="C334" s="77"/>
      <c r="D334" s="39"/>
      <c r="E334" s="40"/>
      <c r="F334" s="80"/>
      <c r="G334" s="143"/>
      <c r="H334" s="148" t="str">
        <f t="shared" si="9"/>
        <v/>
      </c>
    </row>
    <row r="335" spans="1:8">
      <c r="A335" s="41"/>
      <c r="B335" s="75"/>
      <c r="C335" s="77"/>
      <c r="D335" s="39"/>
      <c r="E335" s="40"/>
      <c r="F335" s="80"/>
      <c r="G335" s="143"/>
      <c r="H335" s="147" t="str">
        <f t="shared" si="9"/>
        <v/>
      </c>
    </row>
    <row r="336" spans="1:8">
      <c r="A336" s="41"/>
      <c r="B336" s="75"/>
      <c r="C336" s="77"/>
      <c r="D336" s="39"/>
      <c r="E336" s="40"/>
      <c r="F336" s="80"/>
      <c r="G336" s="143"/>
      <c r="H336" s="148" t="str">
        <f t="shared" si="9"/>
        <v/>
      </c>
    </row>
    <row r="337" spans="1:8">
      <c r="A337" s="41"/>
      <c r="B337" s="75"/>
      <c r="C337" s="77"/>
      <c r="D337" s="39"/>
      <c r="E337" s="40"/>
      <c r="F337" s="80"/>
      <c r="G337" s="143"/>
      <c r="H337" s="147" t="str">
        <f t="shared" si="9"/>
        <v/>
      </c>
    </row>
    <row r="338" spans="1:8">
      <c r="A338" s="41"/>
      <c r="B338" s="75"/>
      <c r="C338" s="77"/>
      <c r="D338" s="39"/>
      <c r="E338" s="40"/>
      <c r="F338" s="80"/>
      <c r="G338" s="143"/>
      <c r="H338" s="148" t="str">
        <f t="shared" si="9"/>
        <v/>
      </c>
    </row>
    <row r="339" spans="1:8">
      <c r="A339" s="41"/>
      <c r="B339" s="75"/>
      <c r="C339" s="77"/>
      <c r="D339" s="39"/>
      <c r="E339" s="40"/>
      <c r="F339" s="80"/>
      <c r="G339" s="143"/>
      <c r="H339" s="147" t="str">
        <f t="shared" si="9"/>
        <v/>
      </c>
    </row>
    <row r="340" spans="1:8">
      <c r="A340" s="41"/>
      <c r="B340" s="75"/>
      <c r="C340" s="77"/>
      <c r="D340" s="39"/>
      <c r="E340" s="40"/>
      <c r="F340" s="80"/>
      <c r="G340" s="143"/>
      <c r="H340" s="148" t="str">
        <f t="shared" si="9"/>
        <v/>
      </c>
    </row>
    <row r="341" spans="1:8">
      <c r="A341" s="41"/>
      <c r="B341" s="75"/>
      <c r="C341" s="77"/>
      <c r="D341" s="39"/>
      <c r="E341" s="40"/>
      <c r="F341" s="80"/>
      <c r="G341" s="143"/>
      <c r="H341" s="147" t="str">
        <f t="shared" si="9"/>
        <v/>
      </c>
    </row>
    <row r="342" spans="1:8">
      <c r="A342" s="41"/>
      <c r="B342" s="75"/>
      <c r="C342" s="77"/>
      <c r="D342" s="39"/>
      <c r="E342" s="40"/>
      <c r="F342" s="80"/>
      <c r="G342" s="143"/>
      <c r="H342" s="148" t="str">
        <f t="shared" si="9"/>
        <v/>
      </c>
    </row>
    <row r="343" spans="1:8">
      <c r="A343" s="41"/>
      <c r="B343" s="75"/>
      <c r="C343" s="77"/>
      <c r="D343" s="39"/>
      <c r="E343" s="40"/>
      <c r="F343" s="80"/>
      <c r="G343" s="143"/>
      <c r="H343" s="147" t="str">
        <f t="shared" si="9"/>
        <v/>
      </c>
    </row>
    <row r="344" spans="1:8">
      <c r="A344" s="41"/>
      <c r="B344" s="75"/>
      <c r="C344" s="77"/>
      <c r="D344" s="39"/>
      <c r="E344" s="40"/>
      <c r="F344" s="80"/>
      <c r="G344" s="143"/>
      <c r="H344" s="148" t="str">
        <f t="shared" si="9"/>
        <v/>
      </c>
    </row>
    <row r="345" spans="1:8">
      <c r="A345" s="41"/>
      <c r="B345" s="75"/>
      <c r="C345" s="77"/>
      <c r="D345" s="39"/>
      <c r="E345" s="40"/>
      <c r="F345" s="80"/>
      <c r="G345" s="143"/>
      <c r="H345" s="147" t="str">
        <f t="shared" si="9"/>
        <v/>
      </c>
    </row>
    <row r="346" spans="1:8">
      <c r="A346" s="41"/>
      <c r="B346" s="75"/>
      <c r="C346" s="77"/>
      <c r="D346" s="39"/>
      <c r="E346" s="40"/>
      <c r="F346" s="80"/>
      <c r="G346" s="143"/>
      <c r="H346" s="148" t="str">
        <f t="shared" si="9"/>
        <v/>
      </c>
    </row>
    <row r="347" spans="1:8">
      <c r="A347" s="41"/>
      <c r="B347" s="75"/>
      <c r="C347" s="77"/>
      <c r="D347" s="39"/>
      <c r="E347" s="40"/>
      <c r="F347" s="80"/>
      <c r="G347" s="143"/>
      <c r="H347" s="147" t="str">
        <f t="shared" si="9"/>
        <v/>
      </c>
    </row>
    <row r="348" spans="1:8">
      <c r="A348" s="41"/>
      <c r="B348" s="75"/>
      <c r="C348" s="77"/>
      <c r="D348" s="39"/>
      <c r="E348" s="40"/>
      <c r="F348" s="80"/>
      <c r="G348" s="143"/>
      <c r="H348" s="148" t="str">
        <f t="shared" si="9"/>
        <v/>
      </c>
    </row>
    <row r="349" spans="1:8">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c r="A350" s="41"/>
      <c r="B350" s="75"/>
      <c r="C350" s="77"/>
      <c r="D350" s="39"/>
      <c r="E350" s="40"/>
      <c r="F350" s="80"/>
      <c r="G350" s="143"/>
      <c r="H350" s="148" t="str">
        <f t="shared" si="10"/>
        <v/>
      </c>
    </row>
    <row r="351" spans="1:8">
      <c r="A351" s="41"/>
      <c r="B351" s="75"/>
      <c r="C351" s="77"/>
      <c r="D351" s="39"/>
      <c r="E351" s="40"/>
      <c r="F351" s="80"/>
      <c r="G351" s="143"/>
      <c r="H351" s="147" t="str">
        <f t="shared" si="10"/>
        <v/>
      </c>
    </row>
    <row r="352" spans="1:8">
      <c r="A352" s="41"/>
      <c r="B352" s="75"/>
      <c r="C352" s="77"/>
      <c r="D352" s="39"/>
      <c r="E352" s="40"/>
      <c r="F352" s="80"/>
      <c r="G352" s="143"/>
      <c r="H352" s="148" t="str">
        <f t="shared" si="10"/>
        <v/>
      </c>
    </row>
    <row r="353" spans="1:8">
      <c r="A353" s="41"/>
      <c r="B353" s="75"/>
      <c r="C353" s="77"/>
      <c r="D353" s="39"/>
      <c r="E353" s="40"/>
      <c r="F353" s="80"/>
      <c r="G353" s="143"/>
      <c r="H353" s="147" t="str">
        <f t="shared" si="10"/>
        <v/>
      </c>
    </row>
    <row r="354" spans="1:8">
      <c r="A354" s="41"/>
      <c r="B354" s="75"/>
      <c r="C354" s="77"/>
      <c r="D354" s="39"/>
      <c r="E354" s="40"/>
      <c r="F354" s="80"/>
      <c r="G354" s="143"/>
      <c r="H354" s="148" t="str">
        <f t="shared" si="10"/>
        <v/>
      </c>
    </row>
    <row r="355" spans="1:8">
      <c r="A355" s="41"/>
      <c r="B355" s="75"/>
      <c r="C355" s="77"/>
      <c r="D355" s="39"/>
      <c r="E355" s="40"/>
      <c r="F355" s="80"/>
      <c r="G355" s="143"/>
      <c r="H355" s="147" t="str">
        <f t="shared" si="10"/>
        <v/>
      </c>
    </row>
    <row r="356" spans="1:8">
      <c r="A356" s="41"/>
      <c r="B356" s="75"/>
      <c r="C356" s="77"/>
      <c r="D356" s="39"/>
      <c r="E356" s="40"/>
      <c r="F356" s="80"/>
      <c r="G356" s="143"/>
      <c r="H356" s="148" t="str">
        <f t="shared" si="10"/>
        <v/>
      </c>
    </row>
    <row r="357" spans="1:8">
      <c r="A357" s="41"/>
      <c r="B357" s="75"/>
      <c r="C357" s="77"/>
      <c r="D357" s="39"/>
      <c r="E357" s="40"/>
      <c r="F357" s="80"/>
      <c r="G357" s="143"/>
      <c r="H357" s="147" t="str">
        <f t="shared" si="10"/>
        <v/>
      </c>
    </row>
    <row r="358" spans="1:8">
      <c r="A358" s="41"/>
      <c r="B358" s="75"/>
      <c r="C358" s="77"/>
      <c r="D358" s="39"/>
      <c r="E358" s="40"/>
      <c r="F358" s="80"/>
      <c r="G358" s="143"/>
      <c r="H358" s="148" t="str">
        <f t="shared" si="10"/>
        <v/>
      </c>
    </row>
    <row r="359" spans="1:8">
      <c r="A359" s="41"/>
      <c r="B359" s="75"/>
      <c r="C359" s="77"/>
      <c r="D359" s="39"/>
      <c r="E359" s="40"/>
      <c r="F359" s="80"/>
      <c r="G359" s="143"/>
      <c r="H359" s="147" t="str">
        <f t="shared" si="10"/>
        <v/>
      </c>
    </row>
    <row r="360" spans="1:8">
      <c r="A360" s="41"/>
      <c r="B360" s="75"/>
      <c r="C360" s="77"/>
      <c r="D360" s="39"/>
      <c r="E360" s="40"/>
      <c r="F360" s="80"/>
      <c r="G360" s="143"/>
      <c r="H360" s="148" t="str">
        <f t="shared" si="10"/>
        <v/>
      </c>
    </row>
    <row r="361" spans="1:8">
      <c r="A361" s="41"/>
      <c r="B361" s="75"/>
      <c r="C361" s="77"/>
      <c r="D361" s="39"/>
      <c r="E361" s="40"/>
      <c r="F361" s="80"/>
      <c r="G361" s="143"/>
      <c r="H361" s="147" t="str">
        <f t="shared" si="10"/>
        <v/>
      </c>
    </row>
    <row r="362" spans="1:8">
      <c r="A362" s="41"/>
      <c r="B362" s="75"/>
      <c r="C362" s="77"/>
      <c r="D362" s="39"/>
      <c r="E362" s="40"/>
      <c r="F362" s="80"/>
      <c r="G362" s="143"/>
      <c r="H362" s="148" t="str">
        <f t="shared" si="10"/>
        <v/>
      </c>
    </row>
    <row r="363" spans="1:8">
      <c r="A363" s="41"/>
      <c r="B363" s="75"/>
      <c r="C363" s="77"/>
      <c r="D363" s="39"/>
      <c r="E363" s="40"/>
      <c r="F363" s="80"/>
      <c r="G363" s="143"/>
      <c r="H363" s="147" t="str">
        <f t="shared" si="10"/>
        <v/>
      </c>
    </row>
    <row r="364" spans="1:8">
      <c r="A364" s="41"/>
      <c r="B364" s="75"/>
      <c r="C364" s="77"/>
      <c r="D364" s="39"/>
      <c r="E364" s="40"/>
      <c r="F364" s="80"/>
      <c r="G364" s="143"/>
      <c r="H364" s="148" t="str">
        <f t="shared" si="10"/>
        <v/>
      </c>
    </row>
    <row r="365" spans="1:8">
      <c r="A365" s="41"/>
      <c r="B365" s="75"/>
      <c r="C365" s="77"/>
      <c r="D365" s="39"/>
      <c r="E365" s="40"/>
      <c r="F365" s="80"/>
      <c r="G365" s="143"/>
      <c r="H365" s="147" t="str">
        <f t="shared" si="10"/>
        <v/>
      </c>
    </row>
    <row r="366" spans="1:8">
      <c r="A366" s="41"/>
      <c r="B366" s="75"/>
      <c r="C366" s="77"/>
      <c r="D366" s="39"/>
      <c r="E366" s="40"/>
      <c r="F366" s="80"/>
      <c r="G366" s="143"/>
      <c r="H366" s="148" t="str">
        <f t="shared" si="10"/>
        <v/>
      </c>
    </row>
    <row r="367" spans="1:8">
      <c r="A367" s="41"/>
      <c r="B367" s="75"/>
      <c r="C367" s="77"/>
      <c r="D367" s="39"/>
      <c r="E367" s="40"/>
      <c r="F367" s="80"/>
      <c r="G367" s="143"/>
      <c r="H367" s="147" t="str">
        <f t="shared" si="10"/>
        <v/>
      </c>
    </row>
    <row r="368" spans="1:8">
      <c r="A368" s="41"/>
      <c r="B368" s="75"/>
      <c r="C368" s="77"/>
      <c r="D368" s="39"/>
      <c r="E368" s="40"/>
      <c r="F368" s="80"/>
      <c r="G368" s="143"/>
      <c r="H368" s="148" t="str">
        <f t="shared" si="10"/>
        <v/>
      </c>
    </row>
    <row r="369" spans="1:8">
      <c r="A369" s="41"/>
      <c r="B369" s="75"/>
      <c r="C369" s="77"/>
      <c r="D369" s="39"/>
      <c r="E369" s="40"/>
      <c r="F369" s="80"/>
      <c r="G369" s="143"/>
      <c r="H369" s="147" t="str">
        <f t="shared" si="10"/>
        <v/>
      </c>
    </row>
    <row r="370" spans="1:8">
      <c r="A370" s="41"/>
      <c r="B370" s="75"/>
      <c r="C370" s="77"/>
      <c r="D370" s="39"/>
      <c r="E370" s="40"/>
      <c r="F370" s="80"/>
      <c r="G370" s="143"/>
      <c r="H370" s="148" t="str">
        <f t="shared" si="10"/>
        <v/>
      </c>
    </row>
    <row r="371" spans="1:8">
      <c r="A371" s="41"/>
      <c r="B371" s="75"/>
      <c r="C371" s="77"/>
      <c r="D371" s="39"/>
      <c r="E371" s="40"/>
      <c r="F371" s="80"/>
      <c r="G371" s="143"/>
      <c r="H371" s="147" t="str">
        <f t="shared" si="10"/>
        <v/>
      </c>
    </row>
    <row r="372" spans="1:8">
      <c r="A372" s="41"/>
      <c r="B372" s="75"/>
      <c r="C372" s="77"/>
      <c r="D372" s="39"/>
      <c r="E372" s="40"/>
      <c r="F372" s="80"/>
      <c r="G372" s="143"/>
      <c r="H372" s="148" t="str">
        <f t="shared" si="10"/>
        <v/>
      </c>
    </row>
    <row r="373" spans="1:8">
      <c r="A373" s="41"/>
      <c r="B373" s="75"/>
      <c r="C373" s="77"/>
      <c r="D373" s="39"/>
      <c r="E373" s="40"/>
      <c r="F373" s="80"/>
      <c r="G373" s="143"/>
      <c r="H373" s="147" t="str">
        <f t="shared" si="10"/>
        <v/>
      </c>
    </row>
    <row r="374" spans="1:8">
      <c r="A374" s="41"/>
      <c r="B374" s="75"/>
      <c r="C374" s="77"/>
      <c r="D374" s="39"/>
      <c r="E374" s="40"/>
      <c r="F374" s="80"/>
      <c r="G374" s="143"/>
      <c r="H374" s="148" t="str">
        <f t="shared" si="10"/>
        <v/>
      </c>
    </row>
    <row r="375" spans="1:8">
      <c r="A375" s="41"/>
      <c r="B375" s="75"/>
      <c r="C375" s="77"/>
      <c r="D375" s="39"/>
      <c r="E375" s="40"/>
      <c r="F375" s="80"/>
      <c r="G375" s="143"/>
      <c r="H375" s="147" t="str">
        <f t="shared" si="10"/>
        <v/>
      </c>
    </row>
    <row r="376" spans="1:8">
      <c r="A376" s="41"/>
      <c r="B376" s="75"/>
      <c r="C376" s="77"/>
      <c r="D376" s="39"/>
      <c r="E376" s="40"/>
      <c r="F376" s="80"/>
      <c r="G376" s="143"/>
      <c r="H376" s="148" t="str">
        <f t="shared" si="10"/>
        <v/>
      </c>
    </row>
    <row r="377" spans="1:8">
      <c r="A377" s="41"/>
      <c r="B377" s="75"/>
      <c r="C377" s="77"/>
      <c r="D377" s="39"/>
      <c r="E377" s="40"/>
      <c r="F377" s="80"/>
      <c r="G377" s="143"/>
      <c r="H377" s="147" t="str">
        <f t="shared" si="10"/>
        <v/>
      </c>
    </row>
    <row r="378" spans="1:8">
      <c r="A378" s="41"/>
      <c r="B378" s="75"/>
      <c r="C378" s="77"/>
      <c r="D378" s="39"/>
      <c r="E378" s="40"/>
      <c r="F378" s="80"/>
      <c r="G378" s="143"/>
      <c r="H378" s="148" t="str">
        <f t="shared" si="10"/>
        <v/>
      </c>
    </row>
    <row r="379" spans="1:8">
      <c r="A379" s="41"/>
      <c r="B379" s="75"/>
      <c r="C379" s="77"/>
      <c r="D379" s="39"/>
      <c r="E379" s="40"/>
      <c r="F379" s="80"/>
      <c r="G379" s="143"/>
      <c r="H379" s="147" t="str">
        <f t="shared" si="10"/>
        <v/>
      </c>
    </row>
    <row r="380" spans="1:8">
      <c r="A380" s="41"/>
      <c r="B380" s="75"/>
      <c r="C380" s="77"/>
      <c r="D380" s="39"/>
      <c r="E380" s="40"/>
      <c r="F380" s="80"/>
      <c r="G380" s="143"/>
      <c r="H380" s="148" t="str">
        <f t="shared" si="10"/>
        <v/>
      </c>
    </row>
    <row r="381" spans="1:8">
      <c r="A381" s="41"/>
      <c r="B381" s="75"/>
      <c r="C381" s="77"/>
      <c r="D381" s="39"/>
      <c r="E381" s="40"/>
      <c r="F381" s="80"/>
      <c r="G381" s="143"/>
      <c r="H381" s="147" t="str">
        <f t="shared" si="10"/>
        <v/>
      </c>
    </row>
    <row r="382" spans="1:8">
      <c r="A382" s="41"/>
      <c r="B382" s="75"/>
      <c r="C382" s="77"/>
      <c r="D382" s="39"/>
      <c r="E382" s="40"/>
      <c r="F382" s="80"/>
      <c r="G382" s="143"/>
      <c r="H382" s="148" t="str">
        <f t="shared" si="10"/>
        <v/>
      </c>
    </row>
    <row r="383" spans="1:8">
      <c r="A383" s="41"/>
      <c r="B383" s="75"/>
      <c r="C383" s="77"/>
      <c r="D383" s="39"/>
      <c r="E383" s="40"/>
      <c r="F383" s="80"/>
      <c r="G383" s="143"/>
      <c r="H383" s="147" t="str">
        <f t="shared" si="10"/>
        <v/>
      </c>
    </row>
    <row r="384" spans="1:8">
      <c r="A384" s="41"/>
      <c r="B384" s="75"/>
      <c r="C384" s="77"/>
      <c r="D384" s="39"/>
      <c r="E384" s="40"/>
      <c r="F384" s="80"/>
      <c r="G384" s="143"/>
      <c r="H384" s="148" t="str">
        <f t="shared" si="10"/>
        <v/>
      </c>
    </row>
    <row r="385" spans="1:8">
      <c r="A385" s="41"/>
      <c r="B385" s="75"/>
      <c r="C385" s="77"/>
      <c r="D385" s="39"/>
      <c r="E385" s="40"/>
      <c r="F385" s="80"/>
      <c r="G385" s="143"/>
      <c r="H385" s="147" t="str">
        <f t="shared" si="10"/>
        <v/>
      </c>
    </row>
    <row r="386" spans="1:8">
      <c r="A386" s="41"/>
      <c r="B386" s="75"/>
      <c r="C386" s="77"/>
      <c r="D386" s="39"/>
      <c r="E386" s="40"/>
      <c r="F386" s="80"/>
      <c r="G386" s="143"/>
      <c r="H386" s="148" t="str">
        <f t="shared" si="10"/>
        <v/>
      </c>
    </row>
    <row r="387" spans="1:8">
      <c r="A387" s="41"/>
      <c r="B387" s="75"/>
      <c r="C387" s="77"/>
      <c r="D387" s="39"/>
      <c r="E387" s="40"/>
      <c r="F387" s="80"/>
      <c r="G387" s="143"/>
      <c r="H387" s="147" t="str">
        <f t="shared" si="10"/>
        <v/>
      </c>
    </row>
    <row r="388" spans="1:8">
      <c r="A388" s="41"/>
      <c r="B388" s="75"/>
      <c r="C388" s="77"/>
      <c r="D388" s="39"/>
      <c r="E388" s="40"/>
      <c r="F388" s="80"/>
      <c r="G388" s="143"/>
      <c r="H388" s="148" t="str">
        <f t="shared" si="10"/>
        <v/>
      </c>
    </row>
    <row r="389" spans="1:8">
      <c r="A389" s="41"/>
      <c r="B389" s="75"/>
      <c r="C389" s="77"/>
      <c r="D389" s="39"/>
      <c r="E389" s="40"/>
      <c r="F389" s="80"/>
      <c r="G389" s="143"/>
      <c r="H389" s="147" t="str">
        <f t="shared" si="10"/>
        <v/>
      </c>
    </row>
    <row r="390" spans="1:8">
      <c r="A390" s="41"/>
      <c r="B390" s="75"/>
      <c r="C390" s="77"/>
      <c r="D390" s="39"/>
      <c r="E390" s="40"/>
      <c r="F390" s="80"/>
      <c r="G390" s="143"/>
      <c r="H390" s="148" t="str">
        <f t="shared" si="10"/>
        <v/>
      </c>
    </row>
    <row r="391" spans="1:8">
      <c r="A391" s="41"/>
      <c r="B391" s="75"/>
      <c r="C391" s="77"/>
      <c r="D391" s="39"/>
      <c r="E391" s="40"/>
      <c r="F391" s="80"/>
      <c r="G391" s="143"/>
      <c r="H391" s="147" t="str">
        <f t="shared" si="10"/>
        <v/>
      </c>
    </row>
    <row r="392" spans="1:8">
      <c r="A392" s="41"/>
      <c r="B392" s="75"/>
      <c r="C392" s="77"/>
      <c r="D392" s="39"/>
      <c r="E392" s="40"/>
      <c r="F392" s="80"/>
      <c r="G392" s="143"/>
      <c r="H392" s="148" t="str">
        <f t="shared" si="10"/>
        <v/>
      </c>
    </row>
    <row r="393" spans="1:8">
      <c r="A393" s="41"/>
      <c r="B393" s="75"/>
      <c r="C393" s="77"/>
      <c r="D393" s="39"/>
      <c r="E393" s="40"/>
      <c r="F393" s="80"/>
      <c r="G393" s="143"/>
      <c r="H393" s="147" t="str">
        <f t="shared" si="10"/>
        <v/>
      </c>
    </row>
    <row r="394" spans="1:8">
      <c r="A394" s="41"/>
      <c r="B394" s="75"/>
      <c r="C394" s="77"/>
      <c r="D394" s="39"/>
      <c r="E394" s="40"/>
      <c r="F394" s="80"/>
      <c r="G394" s="143"/>
      <c r="H394" s="148" t="str">
        <f t="shared" si="10"/>
        <v/>
      </c>
    </row>
    <row r="395" spans="1:8">
      <c r="A395" s="41"/>
      <c r="B395" s="75"/>
      <c r="C395" s="77"/>
      <c r="D395" s="39"/>
      <c r="E395" s="40"/>
      <c r="F395" s="80"/>
      <c r="G395" s="143"/>
      <c r="H395" s="147" t="str">
        <f t="shared" si="10"/>
        <v/>
      </c>
    </row>
    <row r="396" spans="1:8">
      <c r="A396" s="41"/>
      <c r="B396" s="75"/>
      <c r="C396" s="77"/>
      <c r="D396" s="39"/>
      <c r="E396" s="40"/>
      <c r="F396" s="80"/>
      <c r="G396" s="143"/>
      <c r="H396" s="148" t="str">
        <f t="shared" si="10"/>
        <v/>
      </c>
    </row>
    <row r="397" spans="1:8">
      <c r="A397" s="41"/>
      <c r="B397" s="75"/>
      <c r="C397" s="77"/>
      <c r="D397" s="39"/>
      <c r="E397" s="40"/>
      <c r="F397" s="80"/>
      <c r="G397" s="143"/>
      <c r="H397" s="147" t="str">
        <f t="shared" si="10"/>
        <v/>
      </c>
    </row>
    <row r="398" spans="1:8">
      <c r="A398" s="41"/>
      <c r="B398" s="75"/>
      <c r="C398" s="77"/>
      <c r="D398" s="39"/>
      <c r="E398" s="40"/>
      <c r="F398" s="80"/>
      <c r="G398" s="143"/>
      <c r="H398" s="148" t="str">
        <f t="shared" si="10"/>
        <v/>
      </c>
    </row>
    <row r="399" spans="1:8">
      <c r="A399" s="41"/>
      <c r="B399" s="75"/>
      <c r="C399" s="77"/>
      <c r="D399" s="39"/>
      <c r="E399" s="40"/>
      <c r="F399" s="80"/>
      <c r="G399" s="143"/>
      <c r="H399" s="147" t="str">
        <f t="shared" si="10"/>
        <v/>
      </c>
    </row>
    <row r="400" spans="1:8">
      <c r="A400" s="41"/>
      <c r="B400" s="75"/>
      <c r="C400" s="77"/>
      <c r="D400" s="39"/>
      <c r="E400" s="40"/>
      <c r="F400" s="80"/>
      <c r="G400" s="143"/>
      <c r="H400" s="148" t="str">
        <f t="shared" si="10"/>
        <v/>
      </c>
    </row>
    <row r="401" spans="1:8">
      <c r="A401" s="41"/>
      <c r="B401" s="75"/>
      <c r="C401" s="77"/>
      <c r="D401" s="39"/>
      <c r="E401" s="40"/>
      <c r="F401" s="80"/>
      <c r="G401" s="143"/>
      <c r="H401" s="147" t="str">
        <f t="shared" si="10"/>
        <v/>
      </c>
    </row>
    <row r="402" spans="1:8">
      <c r="A402" s="41"/>
      <c r="B402" s="75"/>
      <c r="C402" s="77"/>
      <c r="D402" s="39"/>
      <c r="E402" s="40"/>
      <c r="F402" s="80"/>
      <c r="G402" s="143"/>
      <c r="H402" s="148" t="str">
        <f t="shared" si="10"/>
        <v/>
      </c>
    </row>
    <row r="403" spans="1:8">
      <c r="A403" s="41"/>
      <c r="B403" s="75"/>
      <c r="C403" s="77"/>
      <c r="D403" s="39"/>
      <c r="E403" s="40"/>
      <c r="F403" s="80"/>
      <c r="G403" s="143"/>
      <c r="H403" s="147" t="str">
        <f t="shared" si="10"/>
        <v/>
      </c>
    </row>
    <row r="404" spans="1:8">
      <c r="A404" s="41"/>
      <c r="B404" s="75"/>
      <c r="C404" s="77"/>
      <c r="D404" s="39"/>
      <c r="E404" s="40"/>
      <c r="F404" s="80"/>
      <c r="G404" s="143"/>
      <c r="H404" s="148" t="str">
        <f t="shared" si="10"/>
        <v/>
      </c>
    </row>
    <row r="405" spans="1:8">
      <c r="A405" s="41"/>
      <c r="B405" s="75"/>
      <c r="C405" s="77"/>
      <c r="D405" s="39"/>
      <c r="E405" s="40"/>
      <c r="F405" s="80"/>
      <c r="G405" s="143"/>
      <c r="H405" s="147" t="str">
        <f t="shared" si="10"/>
        <v/>
      </c>
    </row>
    <row r="406" spans="1:8">
      <c r="A406" s="41"/>
      <c r="B406" s="75"/>
      <c r="C406" s="77"/>
      <c r="D406" s="39"/>
      <c r="E406" s="40"/>
      <c r="F406" s="80"/>
      <c r="G406" s="143"/>
      <c r="H406" s="148" t="str">
        <f t="shared" si="10"/>
        <v/>
      </c>
    </row>
    <row r="407" spans="1:8">
      <c r="A407" s="41"/>
      <c r="B407" s="75"/>
      <c r="C407" s="77"/>
      <c r="D407" s="39"/>
      <c r="E407" s="40"/>
      <c r="F407" s="80"/>
      <c r="G407" s="143"/>
      <c r="H407" s="147" t="str">
        <f t="shared" si="10"/>
        <v/>
      </c>
    </row>
    <row r="408" spans="1:8">
      <c r="A408" s="41"/>
      <c r="B408" s="75"/>
      <c r="C408" s="77"/>
      <c r="D408" s="39"/>
      <c r="E408" s="40"/>
      <c r="F408" s="80"/>
      <c r="G408" s="143"/>
      <c r="H408" s="148" t="str">
        <f t="shared" si="10"/>
        <v/>
      </c>
    </row>
    <row r="409" spans="1:8">
      <c r="A409" s="41"/>
      <c r="B409" s="75"/>
      <c r="C409" s="77"/>
      <c r="D409" s="39"/>
      <c r="E409" s="40"/>
      <c r="F409" s="80"/>
      <c r="G409" s="143"/>
      <c r="H409" s="147" t="str">
        <f t="shared" si="10"/>
        <v/>
      </c>
    </row>
    <row r="410" spans="1:8">
      <c r="A410" s="41"/>
      <c r="B410" s="75"/>
      <c r="C410" s="77"/>
      <c r="D410" s="39"/>
      <c r="E410" s="40"/>
      <c r="F410" s="80"/>
      <c r="G410" s="143"/>
      <c r="H410" s="148" t="str">
        <f t="shared" si="10"/>
        <v/>
      </c>
    </row>
    <row r="411" spans="1:8">
      <c r="A411" s="41"/>
      <c r="B411" s="75"/>
      <c r="C411" s="77"/>
      <c r="D411" s="39"/>
      <c r="E411" s="40"/>
      <c r="F411" s="80"/>
      <c r="G411" s="143"/>
      <c r="H411" s="147" t="str">
        <f t="shared" si="10"/>
        <v/>
      </c>
    </row>
    <row r="412" spans="1:8">
      <c r="A412" s="41"/>
      <c r="B412" s="75"/>
      <c r="C412" s="77"/>
      <c r="D412" s="39"/>
      <c r="E412" s="40"/>
      <c r="F412" s="80"/>
      <c r="G412" s="143"/>
      <c r="H412" s="148" t="str">
        <f t="shared" si="10"/>
        <v/>
      </c>
    </row>
    <row r="413" spans="1:8">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c r="A414" s="41"/>
      <c r="B414" s="75"/>
      <c r="C414" s="77"/>
      <c r="D414" s="39"/>
      <c r="E414" s="40"/>
      <c r="F414" s="80"/>
      <c r="G414" s="143"/>
      <c r="H414" s="148" t="str">
        <f t="shared" si="11"/>
        <v/>
      </c>
    </row>
    <row r="415" spans="1:8">
      <c r="A415" s="41"/>
      <c r="B415" s="75"/>
      <c r="C415" s="77"/>
      <c r="D415" s="39"/>
      <c r="E415" s="40"/>
      <c r="F415" s="80"/>
      <c r="G415" s="143"/>
      <c r="H415" s="147" t="str">
        <f t="shared" si="11"/>
        <v/>
      </c>
    </row>
    <row r="416" spans="1:8">
      <c r="A416" s="41"/>
      <c r="B416" s="75"/>
      <c r="C416" s="77"/>
      <c r="D416" s="39"/>
      <c r="E416" s="40"/>
      <c r="F416" s="80"/>
      <c r="G416" s="143"/>
      <c r="H416" s="148" t="str">
        <f t="shared" si="11"/>
        <v/>
      </c>
    </row>
    <row r="417" spans="1:8">
      <c r="A417" s="41"/>
      <c r="B417" s="75"/>
      <c r="C417" s="77"/>
      <c r="D417" s="39"/>
      <c r="E417" s="40"/>
      <c r="F417" s="80"/>
      <c r="G417" s="143"/>
      <c r="H417" s="147" t="str">
        <f t="shared" si="11"/>
        <v/>
      </c>
    </row>
    <row r="418" spans="1:8">
      <c r="A418" s="41"/>
      <c r="B418" s="75"/>
      <c r="C418" s="77"/>
      <c r="D418" s="39"/>
      <c r="E418" s="40"/>
      <c r="F418" s="80"/>
      <c r="G418" s="143"/>
      <c r="H418" s="148" t="str">
        <f t="shared" si="11"/>
        <v/>
      </c>
    </row>
    <row r="419" spans="1:8">
      <c r="A419" s="41"/>
      <c r="B419" s="75"/>
      <c r="C419" s="77"/>
      <c r="D419" s="39"/>
      <c r="E419" s="40"/>
      <c r="F419" s="80"/>
      <c r="G419" s="143"/>
      <c r="H419" s="147" t="str">
        <f t="shared" si="11"/>
        <v/>
      </c>
    </row>
    <row r="420" spans="1:8">
      <c r="A420" s="41"/>
      <c r="B420" s="75"/>
      <c r="C420" s="77"/>
      <c r="D420" s="39"/>
      <c r="E420" s="40"/>
      <c r="F420" s="80"/>
      <c r="G420" s="143"/>
      <c r="H420" s="148" t="str">
        <f t="shared" si="11"/>
        <v/>
      </c>
    </row>
    <row r="421" spans="1:8">
      <c r="A421" s="41"/>
      <c r="B421" s="75"/>
      <c r="C421" s="77"/>
      <c r="D421" s="39"/>
      <c r="E421" s="40"/>
      <c r="F421" s="80"/>
      <c r="G421" s="143"/>
      <c r="H421" s="147" t="str">
        <f t="shared" si="11"/>
        <v/>
      </c>
    </row>
    <row r="422" spans="1:8">
      <c r="A422" s="41"/>
      <c r="B422" s="75"/>
      <c r="C422" s="77"/>
      <c r="D422" s="39"/>
      <c r="E422" s="40"/>
      <c r="F422" s="80"/>
      <c r="G422" s="143"/>
      <c r="H422" s="148" t="str">
        <f t="shared" si="11"/>
        <v/>
      </c>
    </row>
    <row r="423" spans="1:8">
      <c r="A423" s="41"/>
      <c r="B423" s="75"/>
      <c r="C423" s="77"/>
      <c r="D423" s="39"/>
      <c r="E423" s="40"/>
      <c r="F423" s="80"/>
      <c r="G423" s="143"/>
      <c r="H423" s="147" t="str">
        <f t="shared" si="11"/>
        <v/>
      </c>
    </row>
    <row r="424" spans="1:8">
      <c r="A424" s="41"/>
      <c r="B424" s="75"/>
      <c r="C424" s="77"/>
      <c r="D424" s="39"/>
      <c r="E424" s="40"/>
      <c r="F424" s="80"/>
      <c r="G424" s="143"/>
      <c r="H424" s="148" t="str">
        <f t="shared" si="11"/>
        <v/>
      </c>
    </row>
    <row r="425" spans="1:8">
      <c r="A425" s="41"/>
      <c r="B425" s="75"/>
      <c r="C425" s="77"/>
      <c r="D425" s="39"/>
      <c r="E425" s="40"/>
      <c r="F425" s="80"/>
      <c r="G425" s="143"/>
      <c r="H425" s="147" t="str">
        <f t="shared" si="11"/>
        <v/>
      </c>
    </row>
    <row r="426" spans="1:8">
      <c r="A426" s="41"/>
      <c r="B426" s="75"/>
      <c r="C426" s="77"/>
      <c r="D426" s="39"/>
      <c r="E426" s="40"/>
      <c r="F426" s="80"/>
      <c r="G426" s="143"/>
      <c r="H426" s="148" t="str">
        <f t="shared" si="11"/>
        <v/>
      </c>
    </row>
    <row r="427" spans="1:8">
      <c r="A427" s="41"/>
      <c r="B427" s="75"/>
      <c r="C427" s="77"/>
      <c r="D427" s="39"/>
      <c r="E427" s="40"/>
      <c r="F427" s="80"/>
      <c r="G427" s="143"/>
      <c r="H427" s="147" t="str">
        <f t="shared" si="11"/>
        <v/>
      </c>
    </row>
    <row r="428" spans="1:8">
      <c r="A428" s="41"/>
      <c r="B428" s="75"/>
      <c r="C428" s="77"/>
      <c r="D428" s="39"/>
      <c r="E428" s="40"/>
      <c r="F428" s="80"/>
      <c r="G428" s="143"/>
      <c r="H428" s="148" t="str">
        <f t="shared" si="11"/>
        <v/>
      </c>
    </row>
    <row r="429" spans="1:8">
      <c r="A429" s="41"/>
      <c r="B429" s="75"/>
      <c r="C429" s="77"/>
      <c r="D429" s="39"/>
      <c r="E429" s="40"/>
      <c r="F429" s="80"/>
      <c r="G429" s="143"/>
      <c r="H429" s="147" t="str">
        <f t="shared" si="11"/>
        <v/>
      </c>
    </row>
    <row r="430" spans="1:8">
      <c r="A430" s="41"/>
      <c r="B430" s="75"/>
      <c r="C430" s="77"/>
      <c r="D430" s="39"/>
      <c r="E430" s="40"/>
      <c r="F430" s="80"/>
      <c r="G430" s="143"/>
      <c r="H430" s="148" t="str">
        <f t="shared" si="11"/>
        <v/>
      </c>
    </row>
    <row r="431" spans="1:8">
      <c r="A431" s="41"/>
      <c r="B431" s="75"/>
      <c r="C431" s="77"/>
      <c r="D431" s="39"/>
      <c r="E431" s="40"/>
      <c r="F431" s="80"/>
      <c r="G431" s="143"/>
      <c r="H431" s="147" t="str">
        <f t="shared" si="11"/>
        <v/>
      </c>
    </row>
    <row r="432" spans="1:8">
      <c r="A432" s="41"/>
      <c r="B432" s="75"/>
      <c r="C432" s="77"/>
      <c r="D432" s="39"/>
      <c r="E432" s="40"/>
      <c r="F432" s="80"/>
      <c r="G432" s="143"/>
      <c r="H432" s="148" t="str">
        <f t="shared" si="11"/>
        <v/>
      </c>
    </row>
    <row r="433" spans="1:8">
      <c r="A433" s="41"/>
      <c r="B433" s="75"/>
      <c r="C433" s="77"/>
      <c r="D433" s="39"/>
      <c r="E433" s="40"/>
      <c r="F433" s="80"/>
      <c r="G433" s="143"/>
      <c r="H433" s="147" t="str">
        <f t="shared" si="11"/>
        <v/>
      </c>
    </row>
    <row r="434" spans="1:8">
      <c r="A434" s="41"/>
      <c r="B434" s="75"/>
      <c r="C434" s="77"/>
      <c r="D434" s="39"/>
      <c r="E434" s="40"/>
      <c r="F434" s="80"/>
      <c r="G434" s="143"/>
      <c r="H434" s="148" t="str">
        <f t="shared" si="11"/>
        <v/>
      </c>
    </row>
    <row r="435" spans="1:8">
      <c r="A435" s="41"/>
      <c r="B435" s="75"/>
      <c r="C435" s="77"/>
      <c r="D435" s="39"/>
      <c r="E435" s="40"/>
      <c r="F435" s="80"/>
      <c r="G435" s="143"/>
      <c r="H435" s="147" t="str">
        <f t="shared" si="11"/>
        <v/>
      </c>
    </row>
    <row r="436" spans="1:8">
      <c r="A436" s="41"/>
      <c r="B436" s="75"/>
      <c r="C436" s="77"/>
      <c r="D436" s="39"/>
      <c r="E436" s="40"/>
      <c r="F436" s="80"/>
      <c r="G436" s="143"/>
      <c r="H436" s="148" t="str">
        <f t="shared" si="11"/>
        <v/>
      </c>
    </row>
    <row r="437" spans="1:8">
      <c r="A437" s="41"/>
      <c r="B437" s="75"/>
      <c r="C437" s="77"/>
      <c r="D437" s="39"/>
      <c r="E437" s="40"/>
      <c r="F437" s="80"/>
      <c r="G437" s="143"/>
      <c r="H437" s="147" t="str">
        <f t="shared" si="11"/>
        <v/>
      </c>
    </row>
    <row r="438" spans="1:8">
      <c r="A438" s="41"/>
      <c r="B438" s="75"/>
      <c r="C438" s="77"/>
      <c r="D438" s="39"/>
      <c r="E438" s="40"/>
      <c r="F438" s="80"/>
      <c r="G438" s="143"/>
      <c r="H438" s="148" t="str">
        <f t="shared" si="11"/>
        <v/>
      </c>
    </row>
    <row r="439" spans="1:8">
      <c r="A439" s="41"/>
      <c r="B439" s="75"/>
      <c r="C439" s="77"/>
      <c r="D439" s="39"/>
      <c r="E439" s="40"/>
      <c r="F439" s="80"/>
      <c r="G439" s="143"/>
      <c r="H439" s="147" t="str">
        <f t="shared" si="11"/>
        <v/>
      </c>
    </row>
    <row r="440" spans="1:8">
      <c r="A440" s="41"/>
      <c r="B440" s="75"/>
      <c r="C440" s="77"/>
      <c r="D440" s="39"/>
      <c r="E440" s="40"/>
      <c r="F440" s="80"/>
      <c r="G440" s="143"/>
      <c r="H440" s="148" t="str">
        <f t="shared" si="11"/>
        <v/>
      </c>
    </row>
    <row r="441" spans="1:8">
      <c r="A441" s="41"/>
      <c r="B441" s="75"/>
      <c r="C441" s="77"/>
      <c r="D441" s="39"/>
      <c r="E441" s="40"/>
      <c r="F441" s="80"/>
      <c r="G441" s="143"/>
      <c r="H441" s="147" t="str">
        <f t="shared" si="11"/>
        <v/>
      </c>
    </row>
    <row r="442" spans="1:8">
      <c r="A442" s="41"/>
      <c r="B442" s="75"/>
      <c r="C442" s="77"/>
      <c r="D442" s="39"/>
      <c r="E442" s="40"/>
      <c r="F442" s="80"/>
      <c r="G442" s="143"/>
      <c r="H442" s="148" t="str">
        <f t="shared" si="11"/>
        <v/>
      </c>
    </row>
    <row r="443" spans="1:8">
      <c r="A443" s="41"/>
      <c r="B443" s="75"/>
      <c r="C443" s="77"/>
      <c r="D443" s="39"/>
      <c r="E443" s="40"/>
      <c r="F443" s="80"/>
      <c r="G443" s="143"/>
      <c r="H443" s="147" t="str">
        <f t="shared" si="11"/>
        <v/>
      </c>
    </row>
    <row r="444" spans="1:8">
      <c r="A444" s="41"/>
      <c r="B444" s="75"/>
      <c r="C444" s="77"/>
      <c r="D444" s="39"/>
      <c r="E444" s="40"/>
      <c r="F444" s="80"/>
      <c r="G444" s="143"/>
      <c r="H444" s="148" t="str">
        <f t="shared" si="11"/>
        <v/>
      </c>
    </row>
    <row r="445" spans="1:8">
      <c r="A445" s="41"/>
      <c r="B445" s="75"/>
      <c r="C445" s="77"/>
      <c r="D445" s="39"/>
      <c r="E445" s="40"/>
      <c r="F445" s="80"/>
      <c r="G445" s="143"/>
      <c r="H445" s="147" t="str">
        <f t="shared" si="11"/>
        <v/>
      </c>
    </row>
    <row r="446" spans="1:8">
      <c r="A446" s="41"/>
      <c r="B446" s="75"/>
      <c r="C446" s="77"/>
      <c r="D446" s="39"/>
      <c r="E446" s="40"/>
      <c r="F446" s="80"/>
      <c r="G446" s="143"/>
      <c r="H446" s="148" t="str">
        <f t="shared" si="11"/>
        <v/>
      </c>
    </row>
    <row r="447" spans="1:8">
      <c r="A447" s="41"/>
      <c r="B447" s="75"/>
      <c r="C447" s="77"/>
      <c r="D447" s="39"/>
      <c r="E447" s="40"/>
      <c r="F447" s="80"/>
      <c r="G447" s="143"/>
      <c r="H447" s="147" t="str">
        <f t="shared" si="11"/>
        <v/>
      </c>
    </row>
    <row r="448" spans="1:8">
      <c r="A448" s="41"/>
      <c r="B448" s="75"/>
      <c r="C448" s="77"/>
      <c r="D448" s="39"/>
      <c r="E448" s="40"/>
      <c r="F448" s="80"/>
      <c r="G448" s="143"/>
      <c r="H448" s="148" t="str">
        <f t="shared" si="11"/>
        <v/>
      </c>
    </row>
    <row r="449" spans="1:8">
      <c r="A449" s="41"/>
      <c r="B449" s="75"/>
      <c r="C449" s="77"/>
      <c r="D449" s="39"/>
      <c r="E449" s="40"/>
      <c r="F449" s="80"/>
      <c r="G449" s="143"/>
      <c r="H449" s="147" t="str">
        <f t="shared" si="11"/>
        <v/>
      </c>
    </row>
    <row r="450" spans="1:8">
      <c r="A450" s="41"/>
      <c r="B450" s="75"/>
      <c r="C450" s="77"/>
      <c r="D450" s="39"/>
      <c r="E450" s="40"/>
      <c r="F450" s="80"/>
      <c r="G450" s="143"/>
      <c r="H450" s="148" t="str">
        <f t="shared" si="11"/>
        <v/>
      </c>
    </row>
    <row r="451" spans="1:8">
      <c r="A451" s="41"/>
      <c r="B451" s="75"/>
      <c r="C451" s="77"/>
      <c r="D451" s="39"/>
      <c r="E451" s="40"/>
      <c r="F451" s="80"/>
      <c r="G451" s="143"/>
      <c r="H451" s="147" t="str">
        <f t="shared" si="11"/>
        <v/>
      </c>
    </row>
    <row r="452" spans="1:8">
      <c r="A452" s="41"/>
      <c r="B452" s="75"/>
      <c r="C452" s="77"/>
      <c r="D452" s="39"/>
      <c r="E452" s="40"/>
      <c r="F452" s="80"/>
      <c r="G452" s="143"/>
      <c r="H452" s="148" t="str">
        <f t="shared" si="11"/>
        <v/>
      </c>
    </row>
    <row r="453" spans="1:8">
      <c r="A453" s="41"/>
      <c r="B453" s="75"/>
      <c r="C453" s="77"/>
      <c r="D453" s="39"/>
      <c r="E453" s="40"/>
      <c r="F453" s="80"/>
      <c r="G453" s="143"/>
      <c r="H453" s="147" t="str">
        <f t="shared" si="11"/>
        <v/>
      </c>
    </row>
    <row r="454" spans="1:8">
      <c r="A454" s="41"/>
      <c r="B454" s="75"/>
      <c r="C454" s="77"/>
      <c r="D454" s="39"/>
      <c r="E454" s="40"/>
      <c r="F454" s="80"/>
      <c r="G454" s="143"/>
      <c r="H454" s="148" t="str">
        <f t="shared" si="11"/>
        <v/>
      </c>
    </row>
    <row r="455" spans="1:8">
      <c r="A455" s="41"/>
      <c r="B455" s="75"/>
      <c r="C455" s="77"/>
      <c r="D455" s="39"/>
      <c r="E455" s="40"/>
      <c r="F455" s="80"/>
      <c r="G455" s="143"/>
      <c r="H455" s="147" t="str">
        <f t="shared" si="11"/>
        <v/>
      </c>
    </row>
    <row r="456" spans="1:8">
      <c r="A456" s="41"/>
      <c r="B456" s="75"/>
      <c r="C456" s="77"/>
      <c r="D456" s="39"/>
      <c r="E456" s="40"/>
      <c r="F456" s="80"/>
      <c r="G456" s="143"/>
      <c r="H456" s="148" t="str">
        <f t="shared" si="11"/>
        <v/>
      </c>
    </row>
    <row r="457" spans="1:8">
      <c r="A457" s="41"/>
      <c r="B457" s="75"/>
      <c r="C457" s="77"/>
      <c r="D457" s="39"/>
      <c r="E457" s="40"/>
      <c r="F457" s="80"/>
      <c r="G457" s="143"/>
      <c r="H457" s="147" t="str">
        <f t="shared" si="11"/>
        <v/>
      </c>
    </row>
    <row r="458" spans="1:8">
      <c r="A458" s="41"/>
      <c r="B458" s="75"/>
      <c r="C458" s="77"/>
      <c r="D458" s="39"/>
      <c r="E458" s="40"/>
      <c r="F458" s="80"/>
      <c r="G458" s="143"/>
      <c r="H458" s="148" t="str">
        <f t="shared" si="11"/>
        <v/>
      </c>
    </row>
    <row r="459" spans="1:8">
      <c r="A459" s="41"/>
      <c r="B459" s="75"/>
      <c r="C459" s="77"/>
      <c r="D459" s="39"/>
      <c r="E459" s="40"/>
      <c r="F459" s="80"/>
      <c r="G459" s="143"/>
      <c r="H459" s="147" t="str">
        <f t="shared" si="11"/>
        <v/>
      </c>
    </row>
    <row r="460" spans="1:8">
      <c r="A460" s="41"/>
      <c r="B460" s="75"/>
      <c r="C460" s="77"/>
      <c r="D460" s="39"/>
      <c r="E460" s="40"/>
      <c r="F460" s="80"/>
      <c r="G460" s="143"/>
      <c r="H460" s="148" t="str">
        <f t="shared" si="11"/>
        <v/>
      </c>
    </row>
    <row r="461" spans="1:8">
      <c r="A461" s="41"/>
      <c r="B461" s="75"/>
      <c r="C461" s="77"/>
      <c r="D461" s="39"/>
      <c r="E461" s="40"/>
      <c r="F461" s="80"/>
      <c r="G461" s="143"/>
      <c r="H461" s="147" t="str">
        <f t="shared" si="11"/>
        <v/>
      </c>
    </row>
    <row r="462" spans="1:8">
      <c r="A462" s="41"/>
      <c r="B462" s="75"/>
      <c r="C462" s="77"/>
      <c r="D462" s="39"/>
      <c r="E462" s="40"/>
      <c r="F462" s="80"/>
      <c r="G462" s="143"/>
      <c r="H462" s="148" t="str">
        <f t="shared" si="11"/>
        <v/>
      </c>
    </row>
    <row r="463" spans="1:8">
      <c r="A463" s="41"/>
      <c r="B463" s="75"/>
      <c r="C463" s="77"/>
      <c r="D463" s="39"/>
      <c r="E463" s="40"/>
      <c r="F463" s="80"/>
      <c r="G463" s="143"/>
      <c r="H463" s="147" t="str">
        <f t="shared" si="11"/>
        <v/>
      </c>
    </row>
    <row r="464" spans="1:8">
      <c r="A464" s="41"/>
      <c r="B464" s="75"/>
      <c r="C464" s="77"/>
      <c r="D464" s="39"/>
      <c r="E464" s="40"/>
      <c r="F464" s="80"/>
      <c r="G464" s="143"/>
      <c r="H464" s="148" t="str">
        <f t="shared" si="11"/>
        <v/>
      </c>
    </row>
    <row r="465" spans="1:8">
      <c r="A465" s="41"/>
      <c r="B465" s="75"/>
      <c r="C465" s="77"/>
      <c r="D465" s="39"/>
      <c r="E465" s="40"/>
      <c r="F465" s="80"/>
      <c r="G465" s="143"/>
      <c r="H465" s="147" t="str">
        <f t="shared" si="11"/>
        <v/>
      </c>
    </row>
    <row r="466" spans="1:8">
      <c r="A466" s="41"/>
      <c r="B466" s="75"/>
      <c r="C466" s="77"/>
      <c r="D466" s="39"/>
      <c r="E466" s="40"/>
      <c r="F466" s="80"/>
      <c r="G466" s="143"/>
      <c r="H466" s="148" t="str">
        <f t="shared" si="11"/>
        <v/>
      </c>
    </row>
    <row r="467" spans="1:8">
      <c r="A467" s="41"/>
      <c r="B467" s="75"/>
      <c r="C467" s="77"/>
      <c r="D467" s="39"/>
      <c r="E467" s="40"/>
      <c r="F467" s="80"/>
      <c r="G467" s="143"/>
      <c r="H467" s="147" t="str">
        <f t="shared" si="11"/>
        <v/>
      </c>
    </row>
    <row r="468" spans="1:8">
      <c r="A468" s="41"/>
      <c r="B468" s="75"/>
      <c r="C468" s="77"/>
      <c r="D468" s="39"/>
      <c r="E468" s="40"/>
      <c r="F468" s="80"/>
      <c r="G468" s="143"/>
      <c r="H468" s="148" t="str">
        <f t="shared" si="11"/>
        <v/>
      </c>
    </row>
    <row r="469" spans="1:8">
      <c r="A469" s="41"/>
      <c r="B469" s="75"/>
      <c r="C469" s="77"/>
      <c r="D469" s="39"/>
      <c r="E469" s="40"/>
      <c r="F469" s="80"/>
      <c r="G469" s="143"/>
      <c r="H469" s="147" t="str">
        <f t="shared" si="11"/>
        <v/>
      </c>
    </row>
    <row r="470" spans="1:8">
      <c r="A470" s="41"/>
      <c r="B470" s="75"/>
      <c r="C470" s="77"/>
      <c r="D470" s="39"/>
      <c r="E470" s="40"/>
      <c r="F470" s="80"/>
      <c r="G470" s="143"/>
      <c r="H470" s="148" t="str">
        <f t="shared" si="11"/>
        <v/>
      </c>
    </row>
    <row r="471" spans="1:8">
      <c r="A471" s="41"/>
      <c r="B471" s="75"/>
      <c r="C471" s="77"/>
      <c r="D471" s="39"/>
      <c r="E471" s="40"/>
      <c r="F471" s="80"/>
      <c r="G471" s="143"/>
      <c r="H471" s="147" t="str">
        <f t="shared" si="11"/>
        <v/>
      </c>
    </row>
    <row r="472" spans="1:8">
      <c r="A472" s="41"/>
      <c r="B472" s="75"/>
      <c r="C472" s="77"/>
      <c r="D472" s="39"/>
      <c r="E472" s="40"/>
      <c r="F472" s="80"/>
      <c r="G472" s="143"/>
      <c r="H472" s="148" t="str">
        <f t="shared" si="11"/>
        <v/>
      </c>
    </row>
    <row r="473" spans="1:8">
      <c r="A473" s="41"/>
      <c r="B473" s="75"/>
      <c r="C473" s="77"/>
      <c r="D473" s="39"/>
      <c r="E473" s="40"/>
      <c r="F473" s="80"/>
      <c r="G473" s="143"/>
      <c r="H473" s="147" t="str">
        <f t="shared" si="11"/>
        <v/>
      </c>
    </row>
    <row r="474" spans="1:8">
      <c r="A474" s="41"/>
      <c r="B474" s="75"/>
      <c r="C474" s="77"/>
      <c r="D474" s="39"/>
      <c r="E474" s="40"/>
      <c r="F474" s="80"/>
      <c r="G474" s="143"/>
      <c r="H474" s="148" t="str">
        <f t="shared" si="11"/>
        <v/>
      </c>
    </row>
    <row r="475" spans="1:8">
      <c r="A475" s="41"/>
      <c r="B475" s="75"/>
      <c r="C475" s="77"/>
      <c r="D475" s="39"/>
      <c r="E475" s="40"/>
      <c r="F475" s="80"/>
      <c r="G475" s="143"/>
      <c r="H475" s="147" t="str">
        <f t="shared" si="11"/>
        <v/>
      </c>
    </row>
    <row r="476" spans="1:8">
      <c r="A476" s="41"/>
      <c r="B476" s="75"/>
      <c r="C476" s="77"/>
      <c r="D476" s="39"/>
      <c r="E476" s="40"/>
      <c r="F476" s="80"/>
      <c r="G476" s="143"/>
      <c r="H476" s="148" t="str">
        <f t="shared" si="11"/>
        <v/>
      </c>
    </row>
    <row r="477" spans="1:8">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c r="A478" s="41"/>
      <c r="B478" s="75"/>
      <c r="C478" s="77"/>
      <c r="D478" s="39"/>
      <c r="E478" s="40"/>
      <c r="F478" s="80"/>
      <c r="G478" s="143"/>
      <c r="H478" s="148" t="str">
        <f t="shared" si="12"/>
        <v/>
      </c>
    </row>
    <row r="479" spans="1:8">
      <c r="A479" s="41"/>
      <c r="B479" s="75"/>
      <c r="C479" s="77"/>
      <c r="D479" s="39"/>
      <c r="E479" s="40"/>
      <c r="F479" s="80"/>
      <c r="G479" s="143"/>
      <c r="H479" s="147" t="str">
        <f t="shared" si="12"/>
        <v/>
      </c>
    </row>
    <row r="480" spans="1:8">
      <c r="A480" s="41"/>
      <c r="B480" s="75"/>
      <c r="C480" s="77"/>
      <c r="D480" s="39"/>
      <c r="E480" s="40"/>
      <c r="F480" s="80"/>
      <c r="G480" s="143"/>
      <c r="H480" s="148" t="str">
        <f t="shared" si="12"/>
        <v/>
      </c>
    </row>
    <row r="481" spans="1:8">
      <c r="A481" s="41"/>
      <c r="B481" s="75"/>
      <c r="C481" s="77"/>
      <c r="D481" s="39"/>
      <c r="E481" s="40"/>
      <c r="F481" s="80"/>
      <c r="G481" s="143"/>
      <c r="H481" s="147" t="str">
        <f t="shared" si="12"/>
        <v/>
      </c>
    </row>
    <row r="482" spans="1:8">
      <c r="A482" s="41"/>
      <c r="B482" s="75"/>
      <c r="C482" s="77"/>
      <c r="D482" s="39"/>
      <c r="E482" s="40"/>
      <c r="F482" s="80"/>
      <c r="G482" s="143"/>
      <c r="H482" s="148" t="str">
        <f t="shared" si="12"/>
        <v/>
      </c>
    </row>
    <row r="483" spans="1:8">
      <c r="A483" s="41"/>
      <c r="B483" s="75"/>
      <c r="C483" s="77"/>
      <c r="D483" s="39"/>
      <c r="E483" s="40"/>
      <c r="F483" s="80"/>
      <c r="G483" s="143"/>
      <c r="H483" s="147" t="str">
        <f t="shared" si="12"/>
        <v/>
      </c>
    </row>
    <row r="484" spans="1:8">
      <c r="A484" s="41"/>
      <c r="B484" s="75"/>
      <c r="C484" s="77"/>
      <c r="D484" s="39"/>
      <c r="E484" s="40"/>
      <c r="F484" s="80"/>
      <c r="G484" s="143"/>
      <c r="H484" s="148" t="str">
        <f t="shared" si="12"/>
        <v/>
      </c>
    </row>
    <row r="485" spans="1:8">
      <c r="A485" s="41"/>
      <c r="B485" s="75"/>
      <c r="C485" s="77"/>
      <c r="D485" s="39"/>
      <c r="E485" s="40"/>
      <c r="F485" s="80"/>
      <c r="G485" s="143"/>
      <c r="H485" s="147" t="str">
        <f t="shared" si="12"/>
        <v/>
      </c>
    </row>
    <row r="486" spans="1:8">
      <c r="A486" s="41"/>
      <c r="B486" s="75"/>
      <c r="C486" s="77"/>
      <c r="D486" s="39"/>
      <c r="E486" s="40"/>
      <c r="F486" s="80"/>
      <c r="G486" s="143"/>
      <c r="H486" s="148" t="str">
        <f t="shared" si="12"/>
        <v/>
      </c>
    </row>
    <row r="487" spans="1:8">
      <c r="A487" s="41"/>
      <c r="B487" s="75"/>
      <c r="C487" s="77"/>
      <c r="D487" s="39"/>
      <c r="E487" s="40"/>
      <c r="F487" s="80"/>
      <c r="G487" s="143"/>
      <c r="H487" s="147" t="str">
        <f t="shared" si="12"/>
        <v/>
      </c>
    </row>
    <row r="488" spans="1:8">
      <c r="A488" s="41"/>
      <c r="B488" s="75"/>
      <c r="C488" s="77"/>
      <c r="D488" s="39"/>
      <c r="E488" s="40"/>
      <c r="F488" s="80"/>
      <c r="G488" s="143"/>
      <c r="H488" s="148" t="str">
        <f t="shared" si="12"/>
        <v/>
      </c>
    </row>
    <row r="489" spans="1:8">
      <c r="A489" s="41"/>
      <c r="B489" s="75"/>
      <c r="C489" s="77"/>
      <c r="D489" s="39"/>
      <c r="E489" s="40"/>
      <c r="F489" s="80"/>
      <c r="G489" s="143"/>
      <c r="H489" s="147" t="str">
        <f t="shared" si="12"/>
        <v/>
      </c>
    </row>
    <row r="490" spans="1:8">
      <c r="A490" s="41"/>
      <c r="B490" s="75"/>
      <c r="C490" s="77"/>
      <c r="D490" s="39"/>
      <c r="E490" s="40"/>
      <c r="F490" s="80"/>
      <c r="G490" s="143"/>
      <c r="H490" s="148" t="str">
        <f t="shared" si="12"/>
        <v/>
      </c>
    </row>
    <row r="491" spans="1:8">
      <c r="A491" s="41"/>
      <c r="B491" s="75"/>
      <c r="C491" s="77"/>
      <c r="D491" s="39"/>
      <c r="E491" s="40"/>
      <c r="F491" s="80"/>
      <c r="G491" s="143"/>
      <c r="H491" s="147" t="str">
        <f t="shared" si="12"/>
        <v/>
      </c>
    </row>
    <row r="492" spans="1:8">
      <c r="A492" s="41"/>
      <c r="B492" s="75"/>
      <c r="C492" s="77"/>
      <c r="D492" s="39"/>
      <c r="E492" s="40"/>
      <c r="F492" s="80"/>
      <c r="G492" s="143"/>
      <c r="H492" s="148" t="str">
        <f t="shared" si="12"/>
        <v/>
      </c>
    </row>
    <row r="493" spans="1:8">
      <c r="A493" s="41"/>
      <c r="B493" s="75"/>
      <c r="C493" s="77"/>
      <c r="D493" s="39"/>
      <c r="E493" s="40"/>
      <c r="F493" s="80"/>
      <c r="G493" s="143"/>
      <c r="H493" s="147" t="str">
        <f t="shared" si="12"/>
        <v/>
      </c>
    </row>
    <row r="494" spans="1:8">
      <c r="A494" s="41"/>
      <c r="B494" s="75"/>
      <c r="C494" s="77"/>
      <c r="D494" s="39"/>
      <c r="E494" s="40"/>
      <c r="F494" s="80"/>
      <c r="G494" s="143"/>
      <c r="H494" s="148" t="str">
        <f t="shared" si="12"/>
        <v/>
      </c>
    </row>
    <row r="495" spans="1:8">
      <c r="A495" s="41"/>
      <c r="B495" s="75"/>
      <c r="C495" s="77"/>
      <c r="D495" s="39"/>
      <c r="E495" s="40"/>
      <c r="F495" s="80"/>
      <c r="G495" s="143"/>
      <c r="H495" s="147" t="str">
        <f t="shared" si="12"/>
        <v/>
      </c>
    </row>
    <row r="496" spans="1:8">
      <c r="A496" s="41"/>
      <c r="B496" s="75"/>
      <c r="C496" s="77"/>
      <c r="D496" s="39"/>
      <c r="E496" s="40"/>
      <c r="F496" s="80"/>
      <c r="G496" s="143"/>
      <c r="H496" s="148" t="str">
        <f t="shared" si="12"/>
        <v/>
      </c>
    </row>
    <row r="497" spans="1:8">
      <c r="A497" s="41"/>
      <c r="B497" s="75"/>
      <c r="C497" s="77"/>
      <c r="D497" s="39"/>
      <c r="E497" s="40"/>
      <c r="F497" s="80"/>
      <c r="G497" s="143"/>
      <c r="H497" s="147" t="str">
        <f t="shared" si="12"/>
        <v/>
      </c>
    </row>
    <row r="498" spans="1:8">
      <c r="A498" s="41"/>
      <c r="B498" s="75"/>
      <c r="C498" s="77"/>
      <c r="D498" s="39"/>
      <c r="E498" s="40"/>
      <c r="F498" s="80"/>
      <c r="G498" s="143"/>
      <c r="H498" s="148" t="str">
        <f t="shared" si="12"/>
        <v/>
      </c>
    </row>
    <row r="499" spans="1:8">
      <c r="A499" s="41"/>
      <c r="B499" s="75"/>
      <c r="C499" s="77"/>
      <c r="D499" s="39"/>
      <c r="E499" s="40"/>
      <c r="F499" s="80"/>
      <c r="G499" s="143"/>
      <c r="H499" s="147" t="str">
        <f t="shared" si="12"/>
        <v/>
      </c>
    </row>
    <row r="500" spans="1:8">
      <c r="A500" s="41"/>
      <c r="B500" s="75"/>
      <c r="C500" s="77"/>
      <c r="D500" s="39"/>
      <c r="E500" s="40"/>
      <c r="F500" s="80"/>
      <c r="G500" s="143"/>
      <c r="H500" s="148" t="str">
        <f t="shared" si="12"/>
        <v/>
      </c>
    </row>
    <row r="501" spans="1:8">
      <c r="A501" s="41"/>
      <c r="B501" s="75"/>
      <c r="C501" s="77"/>
      <c r="D501" s="39"/>
      <c r="E501" s="40"/>
      <c r="F501" s="80"/>
      <c r="G501" s="143"/>
      <c r="H501" s="147" t="str">
        <f t="shared" si="12"/>
        <v/>
      </c>
    </row>
    <row r="502" spans="1:8">
      <c r="A502" s="41"/>
      <c r="B502" s="75"/>
      <c r="C502" s="77"/>
      <c r="D502" s="39"/>
      <c r="E502" s="40"/>
      <c r="F502" s="80"/>
      <c r="G502" s="143"/>
      <c r="H502" s="148" t="str">
        <f t="shared" si="12"/>
        <v/>
      </c>
    </row>
    <row r="503" spans="1:8">
      <c r="A503" s="41"/>
      <c r="B503" s="75"/>
      <c r="C503" s="77"/>
      <c r="D503" s="39"/>
      <c r="E503" s="40"/>
      <c r="F503" s="80"/>
      <c r="G503" s="143"/>
      <c r="H503" s="147" t="str">
        <f t="shared" si="12"/>
        <v/>
      </c>
    </row>
    <row r="504" spans="1:8">
      <c r="A504" s="41"/>
      <c r="B504" s="75"/>
      <c r="C504" s="77"/>
      <c r="D504" s="39"/>
      <c r="E504" s="40"/>
      <c r="F504" s="80"/>
      <c r="G504" s="143"/>
      <c r="H504" s="148" t="str">
        <f t="shared" si="12"/>
        <v/>
      </c>
    </row>
    <row r="505" spans="1:8">
      <c r="A505" s="41"/>
      <c r="B505" s="75"/>
      <c r="C505" s="77"/>
      <c r="D505" s="39"/>
      <c r="E505" s="40"/>
      <c r="F505" s="80"/>
      <c r="G505" s="143"/>
      <c r="H505" s="147" t="str">
        <f t="shared" si="12"/>
        <v/>
      </c>
    </row>
    <row r="506" spans="1:8">
      <c r="A506" s="41"/>
      <c r="B506" s="75"/>
      <c r="C506" s="77"/>
      <c r="D506" s="39"/>
      <c r="E506" s="40"/>
      <c r="F506" s="80"/>
      <c r="G506" s="143"/>
      <c r="H506" s="148" t="str">
        <f t="shared" si="12"/>
        <v/>
      </c>
    </row>
    <row r="507" spans="1:8">
      <c r="A507" s="41"/>
      <c r="B507" s="75"/>
      <c r="C507" s="77"/>
      <c r="D507" s="39"/>
      <c r="E507" s="40"/>
      <c r="F507" s="80"/>
      <c r="G507" s="143"/>
      <c r="H507" s="147" t="str">
        <f t="shared" si="12"/>
        <v/>
      </c>
    </row>
    <row r="508" spans="1:8">
      <c r="A508" s="41"/>
      <c r="B508" s="75"/>
      <c r="C508" s="77"/>
      <c r="D508" s="39"/>
      <c r="E508" s="40"/>
      <c r="F508" s="80"/>
      <c r="G508" s="143"/>
      <c r="H508" s="148" t="str">
        <f t="shared" si="12"/>
        <v/>
      </c>
    </row>
    <row r="509" spans="1:8">
      <c r="A509" s="41"/>
      <c r="B509" s="75"/>
      <c r="C509" s="77"/>
      <c r="D509" s="39"/>
      <c r="E509" s="40"/>
      <c r="F509" s="80"/>
      <c r="G509" s="143"/>
      <c r="H509" s="147" t="str">
        <f t="shared" si="12"/>
        <v/>
      </c>
    </row>
    <row r="510" spans="1:8">
      <c r="A510" s="41"/>
      <c r="B510" s="75"/>
      <c r="C510" s="77"/>
      <c r="D510" s="39"/>
      <c r="E510" s="40"/>
      <c r="F510" s="80"/>
      <c r="G510" s="143"/>
      <c r="H510" s="148" t="str">
        <f t="shared" si="12"/>
        <v/>
      </c>
    </row>
    <row r="511" spans="1:8">
      <c r="A511" s="41"/>
      <c r="B511" s="75"/>
      <c r="C511" s="77"/>
      <c r="D511" s="39"/>
      <c r="E511" s="40"/>
      <c r="F511" s="80"/>
      <c r="G511" s="143"/>
      <c r="H511" s="147" t="str">
        <f t="shared" si="12"/>
        <v/>
      </c>
    </row>
    <row r="512" spans="1:8">
      <c r="A512" s="41"/>
      <c r="B512" s="75"/>
      <c r="C512" s="77"/>
      <c r="D512" s="39"/>
      <c r="E512" s="40"/>
      <c r="F512" s="80"/>
      <c r="G512" s="143"/>
      <c r="H512" s="148" t="str">
        <f t="shared" si="12"/>
        <v/>
      </c>
    </row>
    <row r="513" spans="1:8">
      <c r="A513" s="41"/>
      <c r="B513" s="75"/>
      <c r="C513" s="77"/>
      <c r="D513" s="39"/>
      <c r="E513" s="40"/>
      <c r="F513" s="80"/>
      <c r="G513" s="143"/>
      <c r="H513" s="147" t="str">
        <f t="shared" si="12"/>
        <v/>
      </c>
    </row>
    <row r="514" spans="1:8">
      <c r="A514" s="41"/>
      <c r="B514" s="75"/>
      <c r="C514" s="77"/>
      <c r="D514" s="39"/>
      <c r="E514" s="40"/>
      <c r="F514" s="80"/>
      <c r="G514" s="143"/>
      <c r="H514" s="148" t="str">
        <f t="shared" si="12"/>
        <v/>
      </c>
    </row>
    <row r="515" spans="1:8">
      <c r="A515" s="41"/>
      <c r="B515" s="75"/>
      <c r="C515" s="77"/>
      <c r="D515" s="39"/>
      <c r="E515" s="40"/>
      <c r="F515" s="80"/>
      <c r="G515" s="143"/>
      <c r="H515" s="147" t="str">
        <f t="shared" si="12"/>
        <v/>
      </c>
    </row>
    <row r="516" spans="1:8">
      <c r="A516" s="41"/>
      <c r="B516" s="75"/>
      <c r="C516" s="77"/>
      <c r="D516" s="39"/>
      <c r="E516" s="40"/>
      <c r="F516" s="80"/>
      <c r="G516" s="143"/>
      <c r="H516" s="148" t="str">
        <f t="shared" si="12"/>
        <v/>
      </c>
    </row>
    <row r="517" spans="1:8">
      <c r="A517" s="41"/>
      <c r="B517" s="75"/>
      <c r="C517" s="77"/>
      <c r="D517" s="39"/>
      <c r="E517" s="40"/>
      <c r="F517" s="80"/>
      <c r="G517" s="143"/>
      <c r="H517" s="147" t="str">
        <f t="shared" si="12"/>
        <v/>
      </c>
    </row>
    <row r="518" spans="1:8">
      <c r="A518" s="41"/>
      <c r="B518" s="75"/>
      <c r="C518" s="77"/>
      <c r="D518" s="39"/>
      <c r="E518" s="40"/>
      <c r="F518" s="80"/>
      <c r="G518" s="143"/>
      <c r="H518" s="148" t="str">
        <f t="shared" si="12"/>
        <v/>
      </c>
    </row>
    <row r="519" spans="1:8">
      <c r="A519" s="41"/>
      <c r="B519" s="75"/>
      <c r="C519" s="77"/>
      <c r="D519" s="39"/>
      <c r="E519" s="40"/>
      <c r="F519" s="80"/>
      <c r="G519" s="143"/>
      <c r="H519" s="147" t="str">
        <f t="shared" si="12"/>
        <v/>
      </c>
    </row>
    <row r="520" spans="1:8">
      <c r="A520" s="41"/>
      <c r="B520" s="75"/>
      <c r="C520" s="77"/>
      <c r="D520" s="39"/>
      <c r="E520" s="40"/>
      <c r="F520" s="80"/>
      <c r="G520" s="143"/>
      <c r="H520" s="148" t="str">
        <f t="shared" si="12"/>
        <v/>
      </c>
    </row>
    <row r="521" spans="1:8">
      <c r="A521" s="41"/>
      <c r="B521" s="75"/>
      <c r="C521" s="77"/>
      <c r="D521" s="39"/>
      <c r="E521" s="40"/>
      <c r="F521" s="80"/>
      <c r="G521" s="143"/>
      <c r="H521" s="147" t="str">
        <f t="shared" si="12"/>
        <v/>
      </c>
    </row>
    <row r="522" spans="1:8">
      <c r="A522" s="41"/>
      <c r="B522" s="75"/>
      <c r="C522" s="77"/>
      <c r="D522" s="39"/>
      <c r="E522" s="40"/>
      <c r="F522" s="80"/>
      <c r="G522" s="143"/>
      <c r="H522" s="148" t="str">
        <f t="shared" si="12"/>
        <v/>
      </c>
    </row>
    <row r="523" spans="1:8">
      <c r="A523" s="41"/>
      <c r="B523" s="75"/>
      <c r="C523" s="77"/>
      <c r="D523" s="39"/>
      <c r="E523" s="40"/>
      <c r="F523" s="80"/>
      <c r="G523" s="143"/>
      <c r="H523" s="147" t="str">
        <f t="shared" si="12"/>
        <v/>
      </c>
    </row>
    <row r="524" spans="1:8">
      <c r="A524" s="41"/>
      <c r="B524" s="75"/>
      <c r="C524" s="77"/>
      <c r="D524" s="39"/>
      <c r="E524" s="40"/>
      <c r="F524" s="80"/>
      <c r="G524" s="143"/>
      <c r="H524" s="148" t="str">
        <f t="shared" si="12"/>
        <v/>
      </c>
    </row>
    <row r="525" spans="1:8">
      <c r="A525" s="41"/>
      <c r="B525" s="75"/>
      <c r="C525" s="77"/>
      <c r="D525" s="39"/>
      <c r="E525" s="40"/>
      <c r="F525" s="80"/>
      <c r="G525" s="143"/>
      <c r="H525" s="147" t="str">
        <f t="shared" si="12"/>
        <v/>
      </c>
    </row>
    <row r="526" spans="1:8">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200-000000000000}"/>
  <mergeCells count="5">
    <mergeCell ref="A527:F527"/>
    <mergeCell ref="E1:G1"/>
    <mergeCell ref="E2:G2"/>
    <mergeCell ref="C3:G3"/>
    <mergeCell ref="A4:G4"/>
  </mergeCells>
  <conditionalFormatting sqref="A28:G526">
    <cfRule type="expression" dxfId="44" priority="1">
      <formula>ISEVEN(ROW())</formula>
    </cfRule>
  </conditionalFormatting>
  <conditionalFormatting sqref="C28:D526">
    <cfRule type="expression" dxfId="43" priority="2">
      <formula>AND($C28&lt;&gt;"",$D28&lt;&gt;"",IF($C28="Income",ISNA(MATCH($D28,Cat_Income,0)),IF($C28="Expense",ISNA(MATCH($D28,Cat_Expense,0)),IF($C28="Capital",ISNA(MATCH($D28,Cat_Capital,0)),TRUE))))</formula>
    </cfRule>
  </conditionalFormatting>
  <conditionalFormatting sqref="H28:H527">
    <cfRule type="cellIs" dxfId="42" priority="3" operator="equal">
      <formula>"OK"</formula>
    </cfRule>
  </conditionalFormatting>
  <conditionalFormatting sqref="H28:H527">
    <cfRule type="cellIs" dxfId="41" priority="4" operator="equal">
      <formula>"CHECK TYPE/CATEGORY"</formula>
    </cfRule>
  </conditionalFormatting>
  <dataValidations count="5">
    <dataValidation type="list" showErrorMessage="1" errorTitle="Invalid Property Type" error="Select a valid property type" sqref="B2" xr:uid="{00000000-0002-0000-0200-000002000000}">
      <formula1>"UK Residential,UK FHL (ended 2024-25),Foreign"</formula1>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F3E0CFB6-5D5C-4E5C-A75E-CEC4FE82D7A1}">
      <formula1>AND(A28&gt;=Q1_Start,A28&lt;=Q4_End)</formula1>
    </dataValidation>
    <dataValidation type="whole" allowBlank="1" showInputMessage="1" showErrorMessage="1" errorTitle="Invalid ownership %" error="Enter a whole number between 1 and 100." promptTitle="Ownership share" prompt="Enter a whole number 1–100 (e.g. 50 for 50%). 100 = you own all of it." sqref="B3" xr:uid="{35270BB7-B226-46DE-83F8-B20A7743CE61}">
      <formula1>1</formula1>
      <formula2>100</formula2>
    </dataValidation>
    <dataValidation type="list" allowBlank="1" showInputMessage="1" showErrorMessage="1" sqref="C28:C526" xr:uid="{F7188731-CD6C-4404-A5CA-9CC08FB407D2}">
      <formula1>"Income,Expense,Capital"</formula1>
    </dataValidation>
    <dataValidation type="list" allowBlank="1" showInputMessage="1" showErrorMessage="1" sqref="D28:D526" xr:uid="{A36B517C-AC1B-4FE3-A43B-F9A3685EE5F8}">
      <formula1>INDIRECT("Cat_"&amp;$C28)</formula1>
    </dataValidation>
  </dataValidations>
  <hyperlinks>
    <hyperlink ref="F26" r:id="rId1" tooltip="Open aligned.tax to file your MTD return" xr:uid="{B77BBEA9-5D74-48D8-9853-CFFF115558DB}"/>
  </hyperlinks>
  <pageMargins left="0.7" right="0.7" top="0.75" bottom="0.75" header="0.3" footer="0.3"/>
  <pageSetup orientation="portrait" horizontalDpi="4294967295" verticalDpi="4294967295"/>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ollapsed="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300-000000000000}"/>
  <mergeCells count="5">
    <mergeCell ref="A527:F527"/>
    <mergeCell ref="E1:G1"/>
    <mergeCell ref="E2:G2"/>
    <mergeCell ref="C3:G3"/>
    <mergeCell ref="A4:G4"/>
  </mergeCells>
  <conditionalFormatting sqref="A28:G526">
    <cfRule type="expression" dxfId="40" priority="3">
      <formula>ISEVEN(ROW())</formula>
    </cfRule>
  </conditionalFormatting>
  <conditionalFormatting sqref="C28:D526">
    <cfRule type="expression" dxfId="39" priority="4">
      <formula>AND($C28&lt;&gt;"",$D28&lt;&gt;"",IF($C28="Income",ISNA(MATCH($D28,Cat_Income,0)),IF($C28="Expense",ISNA(MATCH($D28,Cat_Expense,0)),IF($C28="Capital",ISNA(MATCH($D28,Cat_Capital,0)),TRUE))))</formula>
    </cfRule>
  </conditionalFormatting>
  <conditionalFormatting sqref="H28:H527">
    <cfRule type="cellIs" dxfId="38" priority="1" operator="equal">
      <formula>"OK"</formula>
    </cfRule>
  </conditionalFormatting>
  <conditionalFormatting sqref="H28:H527">
    <cfRule type="cellIs" dxfId="37" priority="2" operator="equal">
      <formula>"CHECK TYPE/CATEGORY"</formula>
    </cfRule>
  </conditionalFormatting>
  <dataValidations count="5">
    <dataValidation type="list" showErrorMessage="1" errorTitle="Invalid Property Type" error="Select a valid property type" sqref="B2" xr:uid="{00000000-0002-0000-0300-000002000000}">
      <formula1>"UK Residential,UK FHL (ended 2024-25),Foreign"</formula1>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2067E289-A39B-4485-81AB-10089BCB02A3}">
      <formula1>AND(A28&gt;=Q1_Start,A28&lt;=Q4_End)</formula1>
    </dataValidation>
    <dataValidation type="whole" allowBlank="1" showInputMessage="1" showErrorMessage="1" errorTitle="Invalid ownership %" error="Enter a whole number between 1 and 100." promptTitle="Ownership share" prompt="Enter a whole number 1–100 (e.g. 50 for 50%). 100 = you own all of it." sqref="B3" xr:uid="{047E258A-5C0E-4138-89F7-7BEBE4480246}">
      <formula1>1</formula1>
      <formula2>100</formula2>
    </dataValidation>
    <dataValidation type="list" allowBlank="1" showInputMessage="1" showErrorMessage="1" sqref="C28:C526" xr:uid="{4ED9619A-6ECC-4032-A81E-C97C6546A63B}">
      <formula1>"Income,Expense,Capital"</formula1>
    </dataValidation>
    <dataValidation type="list" allowBlank="1" showInputMessage="1" showErrorMessage="1" sqref="D28:D526" xr:uid="{9FDD1825-C5A9-446E-B83E-0BA92569FF57}">
      <formula1>INDIRECT("Cat_"&amp;$C28)</formula1>
    </dataValidation>
  </dataValidations>
  <hyperlinks>
    <hyperlink ref="F26" r:id="rId1" tooltip="Open aligned.tax to file your MTD return" xr:uid="{7DCBD80C-200A-4F80-A9B4-D0603C878A0C}"/>
  </hyperlinks>
  <pageMargins left="0.7" right="0.7" top="0.75" bottom="0.75" header="0.3" footer="0.3"/>
  <pageSetup orientation="portrait" horizontalDpi="4294967295" verticalDpi="4294967295"/>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A527:F527"/>
    <mergeCell ref="E1:G1"/>
    <mergeCell ref="E2:G2"/>
    <mergeCell ref="C3:G3"/>
    <mergeCell ref="A4:G4"/>
  </mergeCells>
  <conditionalFormatting sqref="A28:G526">
    <cfRule type="expression" dxfId="36" priority="3">
      <formula>ISEVEN(ROW())</formula>
    </cfRule>
  </conditionalFormatting>
  <conditionalFormatting sqref="C28:D526">
    <cfRule type="expression" dxfId="35" priority="4">
      <formula>AND($C28&lt;&gt;"",$D28&lt;&gt;"",IF($C28="Income",ISNA(MATCH($D28,Cat_Income,0)),IF($C28="Expense",ISNA(MATCH($D28,Cat_Expense,0)),IF($C28="Capital",ISNA(MATCH($D28,Cat_Capital,0)),TRUE))))</formula>
    </cfRule>
  </conditionalFormatting>
  <conditionalFormatting sqref="H28:H527">
    <cfRule type="cellIs" dxfId="34" priority="1" operator="equal">
      <formula>"OK"</formula>
    </cfRule>
  </conditionalFormatting>
  <conditionalFormatting sqref="H28:H527">
    <cfRule type="cellIs" dxfId="33" priority="2" operator="equal">
      <formula>"CHECK TYPE/CATEGORY"</formula>
    </cfRule>
  </conditionalFormatting>
  <dataValidations count="5">
    <dataValidation type="list" showErrorMessage="1" errorTitle="Invalid Property Type" error="Select a valid property type" sqref="B2" xr:uid="{00000000-0002-0000-0400-000002000000}">
      <formula1>"UK Residential,UK FHL (ended 2024-25),Foreign"</formula1>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DCF6C607-D3CE-4DCA-B196-628C59E696A3}">
      <formula1>AND(A28&gt;=Q1_Start,A28&lt;=Q4_End)</formula1>
    </dataValidation>
    <dataValidation type="whole" allowBlank="1" showInputMessage="1" showErrorMessage="1" errorTitle="Invalid ownership %" error="Enter a whole number between 1 and 100." promptTitle="Ownership share" prompt="Enter a whole number 1–100 (e.g. 50 for 50%). 100 = you own all of it." sqref="B3" xr:uid="{869C07B1-2E4A-44A7-A52C-2FBEAF98C8E2}">
      <formula1>1</formula1>
      <formula2>100</formula2>
    </dataValidation>
    <dataValidation type="list" allowBlank="1" showInputMessage="1" showErrorMessage="1" sqref="C28:C526" xr:uid="{61A58018-628B-4FA0-8587-B59B4DF0AA69}">
      <formula1>"Income,Expense,Capital"</formula1>
    </dataValidation>
    <dataValidation type="list" allowBlank="1" showInputMessage="1" showErrorMessage="1" sqref="D28:D526" xr:uid="{41F73B9E-EBDB-4A27-A10B-63D86A8D6296}">
      <formula1>INDIRECT("Cat_"&amp;$C28)</formula1>
    </dataValidation>
  </dataValidations>
  <hyperlinks>
    <hyperlink ref="F26" r:id="rId1" tooltip="Open aligned.tax to file your MTD return" xr:uid="{835FA269-E99D-492E-81BB-2E00DA5A4C8E}"/>
  </hyperlinks>
  <pageMargins left="0.7" right="0.7" top="0.75" bottom="0.75" header="0.3" footer="0.3"/>
  <pageSetup orientation="portrait" horizontalDpi="4294967295" verticalDpi="4294967295"/>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D5C8-E8E3-4572-9DD3-DEEB8144DD66}">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E1:G1"/>
    <mergeCell ref="E2:G2"/>
    <mergeCell ref="C3:G3"/>
    <mergeCell ref="A4:G4"/>
    <mergeCell ref="A527:F527"/>
  </mergeCells>
  <conditionalFormatting sqref="A28:G526">
    <cfRule type="expression" dxfId="32" priority="3">
      <formula>ISEVEN(ROW())</formula>
    </cfRule>
  </conditionalFormatting>
  <conditionalFormatting sqref="C28:D526">
    <cfRule type="expression" dxfId="31" priority="4">
      <formula>AND($C28&lt;&gt;"",$D28&lt;&gt;"",IF($C28="Income",ISNA(MATCH($D28,Cat_Income,0)),IF($C28="Expense",ISNA(MATCH($D28,Cat_Expense,0)),IF($C28="Capital",ISNA(MATCH($D28,Cat_Capital,0)),TRUE))))</formula>
    </cfRule>
  </conditionalFormatting>
  <conditionalFormatting sqref="H28:H527">
    <cfRule type="cellIs" dxfId="30" priority="1" operator="equal">
      <formula>"OK"</formula>
    </cfRule>
  </conditionalFormatting>
  <conditionalFormatting sqref="H28:H527">
    <cfRule type="cellIs" dxfId="29" priority="2" operator="equal">
      <formula>"CHECK TYPE/CATEGORY"</formula>
    </cfRule>
  </conditionalFormatting>
  <dataValidations count="5">
    <dataValidation type="list" allowBlank="1" showInputMessage="1" showErrorMessage="1" sqref="D28:D526" xr:uid="{DA8E06F9-94EA-4449-9AD5-89FF3D0CBA58}">
      <formula1>INDIRECT("Cat_"&amp;$C28)</formula1>
    </dataValidation>
    <dataValidation type="list" allowBlank="1" showInputMessage="1" showErrorMessage="1" sqref="C28:C526" xr:uid="{F138B3BE-E59D-496D-A357-7A5ED34B8548}">
      <formula1>"Income,Expense,Capital"</formula1>
    </dataValidation>
    <dataValidation type="whole" allowBlank="1" showInputMessage="1" showErrorMessage="1" errorTitle="Invalid ownership %" error="Enter a whole number between 1 and 100." promptTitle="Ownership share" prompt="Enter a whole number 1–100 (e.g. 50 for 50%). 100 = you own all of it." sqref="B3" xr:uid="{93B2A30E-A666-4FC0-AB13-F86EB9B24CEE}">
      <formula1>1</formula1>
      <formula2>100</formula2>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59018968-5F7C-4537-80F4-72AA5A92A099}">
      <formula1>AND(A28&gt;=Q1_Start,A28&lt;=Q4_End)</formula1>
    </dataValidation>
    <dataValidation type="list" showErrorMessage="1" errorTitle="Invalid Property Type" error="Select a valid property type" sqref="B2" xr:uid="{2B47C406-5591-4333-A30C-AE265888DC89}">
      <formula1>"UK Residential,UK FHL (ended 2024-25),Foreign"</formula1>
    </dataValidation>
  </dataValidations>
  <hyperlinks>
    <hyperlink ref="F26" r:id="rId1" tooltip="Open aligned.tax to file your MTD return" xr:uid="{206CE9F3-C0F8-496C-AF0A-6A07F103D469}"/>
  </hyperlinks>
  <pageMargins left="0.7" right="0.7" top="0.75" bottom="0.75" header="0.3" footer="0.3"/>
  <pageSetup orientation="portrait" horizontalDpi="4294967295" verticalDpi="4294967295"/>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1822-CBC7-4438-9CC2-1056FF2D4C52}">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E1:G1"/>
    <mergeCell ref="E2:G2"/>
    <mergeCell ref="C3:G3"/>
    <mergeCell ref="A4:G4"/>
    <mergeCell ref="A527:F527"/>
  </mergeCells>
  <conditionalFormatting sqref="A28:G526">
    <cfRule type="expression" dxfId="28" priority="3">
      <formula>ISEVEN(ROW())</formula>
    </cfRule>
  </conditionalFormatting>
  <conditionalFormatting sqref="C28:D526">
    <cfRule type="expression" dxfId="27" priority="4">
      <formula>AND($C28&lt;&gt;"",$D28&lt;&gt;"",IF($C28="Income",ISNA(MATCH($D28,Cat_Income,0)),IF($C28="Expense",ISNA(MATCH($D28,Cat_Expense,0)),IF($C28="Capital",ISNA(MATCH($D28,Cat_Capital,0)),TRUE))))</formula>
    </cfRule>
  </conditionalFormatting>
  <conditionalFormatting sqref="H28:H527">
    <cfRule type="cellIs" dxfId="26" priority="1" operator="equal">
      <formula>"OK"</formula>
    </cfRule>
  </conditionalFormatting>
  <conditionalFormatting sqref="H28:H527">
    <cfRule type="cellIs" dxfId="25" priority="2" operator="equal">
      <formula>"CHECK TYPE/CATEGORY"</formula>
    </cfRule>
  </conditionalFormatting>
  <dataValidations count="5">
    <dataValidation type="list" allowBlank="1" showInputMessage="1" showErrorMessage="1" sqref="D28:D526" xr:uid="{332633DD-F91B-42A1-A996-102E97A35694}">
      <formula1>INDIRECT("Cat_"&amp;$C28)</formula1>
    </dataValidation>
    <dataValidation type="list" allowBlank="1" showInputMessage="1" showErrorMessage="1" sqref="C28:C526" xr:uid="{6A050788-E100-41F2-8745-EBCADB818C34}">
      <formula1>"Income,Expense,Capital"</formula1>
    </dataValidation>
    <dataValidation type="whole" allowBlank="1" showInputMessage="1" showErrorMessage="1" errorTitle="Invalid ownership %" error="Enter a whole number between 1 and 100." promptTitle="Ownership share" prompt="Enter a whole number 1–100 (e.g. 50 for 50%). 100 = you own all of it." sqref="B3" xr:uid="{85095C24-7C19-4F0E-A1E2-25EA4171DA3E}">
      <formula1>1</formula1>
      <formula2>100</formula2>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CB942734-7D5E-4148-AF98-7202FA66B621}">
      <formula1>AND(A28&gt;=Q1_Start,A28&lt;=Q4_End)</formula1>
    </dataValidation>
    <dataValidation type="list" showErrorMessage="1" errorTitle="Invalid Property Type" error="Select a valid property type" sqref="B2" xr:uid="{090CA171-DE9D-4E6A-84BF-BFA63A4BD594}">
      <formula1>"UK Residential,UK FHL (ended 2024-25),Foreign"</formula1>
    </dataValidation>
  </dataValidations>
  <hyperlinks>
    <hyperlink ref="F26" r:id="rId1" tooltip="Open aligned.tax to file your MTD return" xr:uid="{6C11F000-0CD0-44F2-9ABD-35741063E7B2}"/>
  </hyperlinks>
  <pageMargins left="0.7" right="0.7" top="0.75" bottom="0.75" header="0.3" footer="0.3"/>
  <pageSetup orientation="portrait" horizontalDpi="4294967295" verticalDpi="4294967295"/>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B180-9A86-449A-ABB9-4C94BF4A210E}">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8" width="18.28515625" bestFit="1" customWidth="1"/>
    <col min="9" max="9" width="17" customWidth="1"/>
    <col min="10" max="10" width="14" customWidth="1"/>
    <col min="11" max="11" width="18" customWidth="1"/>
    <col min="12" max="12" width="22" customWidth="1"/>
    <col min="13" max="13" width="20" customWidth="1"/>
    <col min="14" max="14" width="25" customWidth="1"/>
  </cols>
  <sheetData>
    <row r="1" spans="1:7" ht="15" customHeight="1">
      <c r="A1" s="94" t="s">
        <v>164</v>
      </c>
      <c r="B1" s="95"/>
      <c r="C1" s="88"/>
      <c r="D1" s="97" t="s">
        <v>131</v>
      </c>
      <c r="E1" s="152" t="str">
        <f>'Welcome &amp; Instructions'!$E$10</f>
        <v>2026–27</v>
      </c>
      <c r="F1" s="152"/>
      <c r="G1" s="152"/>
    </row>
    <row r="2" spans="1:7" ht="15" customHeight="1">
      <c r="A2" s="94" t="s">
        <v>165</v>
      </c>
      <c r="B2" s="96" t="s">
        <v>166</v>
      </c>
      <c r="D2" s="98" t="s">
        <v>167</v>
      </c>
      <c r="E2" s="153" t="str">
        <f>RecordingMethod</f>
        <v>Simplified (income below £90k)</v>
      </c>
      <c r="F2" s="153"/>
      <c r="G2" s="153"/>
    </row>
    <row r="3" spans="1:7" ht="30" customHeight="1">
      <c r="A3" s="109" t="s">
        <v>168</v>
      </c>
      <c r="B3" s="110">
        <v>100</v>
      </c>
      <c r="C3" s="154" t="str">
        <f>IF($B$3&lt;100,"⚠️ Part-ownership ("&amp;$B$3&amp;"%): enter the FULL property amounts below and they'll be adjusted to your share automatically — OR enter just your own share and set Ownership % to 100.","")</f>
        <v/>
      </c>
      <c r="D3" s="155"/>
      <c r="E3" s="155"/>
      <c r="F3" s="155"/>
      <c r="G3" s="155"/>
    </row>
    <row r="4" spans="1:7" ht="15" hidden="1" customHeight="1">
      <c r="A4" s="156" t="s">
        <v>169</v>
      </c>
      <c r="B4" s="156"/>
      <c r="C4" s="156"/>
      <c r="D4" s="156"/>
      <c r="E4" s="156"/>
      <c r="F4" s="156"/>
      <c r="G4" s="156"/>
    </row>
    <row r="5" spans="1:7" ht="30" hidden="1" customHeight="1">
      <c r="A5" s="19" t="str">
        <f>"🔒  QUARTERLY TOTALS "&amp;StartYear&amp;"–"&amp;RIGHT(StartYear+1,2)&amp;" ("&amp;'Welcome &amp; Instructions'!$B$10&amp;")"</f>
        <v>🔒  QUARTERLY TOTALS 2026–27 (Standard (tax year))</v>
      </c>
      <c r="B5" s="16"/>
      <c r="C5" s="16"/>
      <c r="D5" s="16"/>
      <c r="E5" s="16"/>
      <c r="F5" s="16"/>
    </row>
    <row r="6" spans="1:7" ht="15" hidden="1" customHeight="1" collapsed="1">
      <c r="A6" s="102" t="s">
        <v>170</v>
      </c>
      <c r="B6" s="103" t="s">
        <v>171</v>
      </c>
      <c r="C6" s="103" t="s">
        <v>172</v>
      </c>
      <c r="D6" s="103" t="s">
        <v>173</v>
      </c>
      <c r="E6" s="103" t="s">
        <v>174</v>
      </c>
      <c r="F6" s="103" t="s">
        <v>175</v>
      </c>
    </row>
    <row r="7" spans="1:7" ht="15" hidden="1" customHeight="1">
      <c r="A7" s="100" t="str">
        <f>_Config!$D$2</f>
        <v>Rent income</v>
      </c>
      <c r="B7" s="127">
        <f>SUMIFS(E$28:E$526,A$28:A$526,"&gt;="&amp;Q1_Start,A$28:A$526,"&lt;="&amp;Q1_End,D$28:D$526,$A7)*$B$3/100</f>
        <v>0</v>
      </c>
      <c r="C7" s="127">
        <f>SUMIFS(E$28:E$526,A$28:A$526,"&gt;="&amp;Q2_Start,A$28:A$526,"&lt;="&amp;Q2_End,D$28:D$526,$A7)*$B$3/100</f>
        <v>0</v>
      </c>
      <c r="D7" s="127">
        <f>SUMIFS(E$28:E$526,A$28:A$526,"&gt;="&amp;Q3_Start,A$28:A$526,"&lt;="&amp;Q3_End,D$28:D$526,$A7)*$B$3/100</f>
        <v>0</v>
      </c>
      <c r="E7" s="127">
        <f>SUMIFS(E$28:E$526,A$28:A$526,"&gt;="&amp;Q4_Start,A$28:A$526,"&lt;="&amp;Q4_End,D$28:D$526,$A7)*$B$3/100</f>
        <v>0</v>
      </c>
      <c r="F7" s="127">
        <f>SUM(B7:E7)</f>
        <v>0</v>
      </c>
    </row>
    <row r="8" spans="1:7" ht="15" hidden="1" customHeight="1">
      <c r="A8" s="100" t="str">
        <f>_Config!$D$3</f>
        <v>Premiums of lease grant</v>
      </c>
      <c r="B8" s="127">
        <f>SUMIFS(E$28:E$526,A$28:A$526,"&gt;="&amp;Q1_Start,A$28:A$526,"&lt;="&amp;Q1_End,D$28:D$526,$A8)*$B$3/100</f>
        <v>0</v>
      </c>
      <c r="C8" s="127">
        <f>SUMIFS(E$28:E$526,A$28:A$526,"&gt;="&amp;Q2_Start,A$28:A$526,"&lt;="&amp;Q2_End,D$28:D$526,$A8)*$B$3/100</f>
        <v>0</v>
      </c>
      <c r="D8" s="127">
        <f>SUMIFS(E$28:E$526,A$28:A$526,"&gt;="&amp;Q3_Start,A$28:A$526,"&lt;="&amp;Q3_End,D$28:D$526,$A8)*$B$3/100</f>
        <v>0</v>
      </c>
      <c r="E8" s="127">
        <f>SUMIFS(E$28:E$526,A$28:A$526,"&gt;="&amp;Q4_Start,A$28:A$526,"&lt;="&amp;Q4_End,D$28:D$526,$A8)*$B$3/100</f>
        <v>0</v>
      </c>
      <c r="F8" s="127">
        <f t="shared" ref="F8:F11" si="0">SUM(B8:E8)</f>
        <v>0</v>
      </c>
    </row>
    <row r="9" spans="1:7" ht="15" hidden="1" customHeight="1">
      <c r="A9" s="100" t="str">
        <f>_Config!$D$4</f>
        <v>Reverse premiums</v>
      </c>
      <c r="B9" s="127">
        <f>SUMIFS(E$28:E$526,A$28:A$526,"&gt;="&amp;Q1_Start,A$28:A$526,"&lt;="&amp;Q1_End,D$28:D$526,$A9)*$B$3/100</f>
        <v>0</v>
      </c>
      <c r="C9" s="127">
        <f>SUMIFS(E$28:E$526,A$28:A$526,"&gt;="&amp;Q2_Start,A$28:A$526,"&lt;="&amp;Q2_End,D$28:D$526,$A9)*$B$3/100</f>
        <v>0</v>
      </c>
      <c r="D9" s="127">
        <f>SUMIFS(E$28:E$526,A$28:A$526,"&gt;="&amp;Q3_Start,A$28:A$526,"&lt;="&amp;Q3_End,D$28:D$526,$A9)*$B$3/100</f>
        <v>0</v>
      </c>
      <c r="E9" s="127">
        <f>SUMIFS(E$28:E$526,A$28:A$526,"&gt;="&amp;Q4_Start,A$28:A$526,"&lt;="&amp;Q4_End,D$28:D$526,$A9)*$B$3/100</f>
        <v>0</v>
      </c>
      <c r="F9" s="127">
        <f t="shared" si="0"/>
        <v>0</v>
      </c>
    </row>
    <row r="10" spans="1:7" ht="15" hidden="1" customHeight="1">
      <c r="A10" s="100" t="str">
        <f>_Config!$D$5</f>
        <v>Other property income</v>
      </c>
      <c r="B10" s="127">
        <f>SUMIFS(E$28:E$526,A$28:A$526,"&gt;="&amp;Q1_Start,A$28:A$526,"&lt;="&amp;Q1_End,D$28:D$526,$A10)*$B$3/100</f>
        <v>0</v>
      </c>
      <c r="C10" s="127">
        <f>SUMIFS(E$28:E$526,A$28:A$526,"&gt;="&amp;Q2_Start,A$28:A$526,"&lt;="&amp;Q2_End,D$28:D$526,$A10)*$B$3/100</f>
        <v>0</v>
      </c>
      <c r="D10" s="127">
        <f>SUMIFS(E$28:E$526,A$28:A$526,"&gt;="&amp;Q3_Start,A$28:A$526,"&lt;="&amp;Q3_End,D$28:D$526,$A10)*$B$3/100</f>
        <v>0</v>
      </c>
      <c r="E10" s="127">
        <f>SUMIFS(E$28:E$526,A$28:A$526,"&gt;="&amp;Q4_Start,A$28:A$526,"&lt;="&amp;Q4_End,D$28:D$526,$A10)*$B$3/100</f>
        <v>0</v>
      </c>
      <c r="F10" s="127">
        <f t="shared" si="0"/>
        <v>0</v>
      </c>
    </row>
    <row r="11" spans="1:7" ht="15" hidden="1" customHeight="1">
      <c r="A11" s="100" t="str">
        <f>_Config!$D$6</f>
        <v>Rent-a-Room rents received</v>
      </c>
      <c r="B11" s="127">
        <f>SUMIFS(E$28:E$526,A$28:A$526,"&gt;="&amp;Q1_Start,A$28:A$526,"&lt;="&amp;Q1_End,D$28:D$526,$A11)*$B$3/100</f>
        <v>0</v>
      </c>
      <c r="C11" s="127">
        <f>SUMIFS(E$28:E$526,A$28:A$526,"&gt;="&amp;Q2_Start,A$28:A$526,"&lt;="&amp;Q2_End,D$28:D$526,$A11)*$B$3/100</f>
        <v>0</v>
      </c>
      <c r="D11" s="127">
        <f>SUMIFS(E$28:E$526,A$28:A$526,"&gt;="&amp;Q3_Start,A$28:A$526,"&lt;="&amp;Q3_End,D$28:D$526,$A11)*$B$3/100</f>
        <v>0</v>
      </c>
      <c r="E11" s="127">
        <f>SUMIFS(E$28:E$526,A$28:A$526,"&gt;="&amp;Q4_Start,A$28:A$526,"&lt;="&amp;Q4_End,D$28:D$526,$A11)*$B$3/100</f>
        <v>0</v>
      </c>
      <c r="F11" s="127">
        <f t="shared" si="0"/>
        <v>0</v>
      </c>
    </row>
    <row r="12" spans="1:7" ht="15" hidden="1" customHeight="1">
      <c r="A12" s="99" t="s">
        <v>176</v>
      </c>
      <c r="B12" s="128">
        <f>SUM(B7:B11)</f>
        <v>0</v>
      </c>
      <c r="C12" s="128">
        <f t="shared" ref="C12:F12" si="1">SUM(C7:C11)</f>
        <v>0</v>
      </c>
      <c r="D12" s="128">
        <f t="shared" si="1"/>
        <v>0</v>
      </c>
      <c r="E12" s="128">
        <f t="shared" si="1"/>
        <v>0</v>
      </c>
      <c r="F12" s="128">
        <f t="shared" si="1"/>
        <v>0</v>
      </c>
    </row>
    <row r="13" spans="1:7" ht="15" hidden="1" customHeight="1">
      <c r="A13" s="100" t="str">
        <f>_Config!$E$2</f>
        <v>Premises running costs</v>
      </c>
      <c r="B13" s="127">
        <f>SUMIFS(E$28:E$526,A$28:A$526,"&gt;="&amp;Q1_Start,A$28:A$526,"&lt;="&amp;Q1_End,D$28:D$526,$A13)*$B$3/100</f>
        <v>0</v>
      </c>
      <c r="C13" s="127">
        <f>SUMIFS(E$28:E$526,A$28:A$526,"&gt;="&amp;Q2_Start,A$28:A$526,"&lt;="&amp;Q2_End,D$28:D$526,$A13)*$B$3/100</f>
        <v>0</v>
      </c>
      <c r="D13" s="127">
        <f>SUMIFS(E$28:E$526,A$28:A$526,"&gt;="&amp;Q3_Start,A$28:A$526,"&lt;="&amp;Q3_End,D$28:D$526,$A13)*$B$3/100</f>
        <v>0</v>
      </c>
      <c r="E13" s="127">
        <f>SUMIFS(E$28:E$526,A$28:A$526,"&gt;="&amp;Q4_Start,A$28:A$526,"&lt;="&amp;Q4_End,D$28:D$526,$A13)*$B$3/100</f>
        <v>0</v>
      </c>
      <c r="F13" s="127">
        <f>SUM(B13:E13)</f>
        <v>0</v>
      </c>
    </row>
    <row r="14" spans="1:7" ht="15" hidden="1" customHeight="1">
      <c r="A14" s="100" t="str">
        <f>_Config!$E$3</f>
        <v>Repairs &amp; maintenance</v>
      </c>
      <c r="B14" s="127">
        <f>SUMIFS(E$28:E$526,A$28:A$526,"&gt;="&amp;Q1_Start,A$28:A$526,"&lt;="&amp;Q1_End,D$28:D$526,$A14)*$B$3/100</f>
        <v>0</v>
      </c>
      <c r="C14" s="127">
        <f>SUMIFS(E$28:E$526,A$28:A$526,"&gt;="&amp;Q2_Start,A$28:A$526,"&lt;="&amp;Q2_End,D$28:D$526,$A14)*$B$3/100</f>
        <v>0</v>
      </c>
      <c r="D14" s="127">
        <f>SUMIFS(E$28:E$526,A$28:A$526,"&gt;="&amp;Q3_Start,A$28:A$526,"&lt;="&amp;Q3_End,D$28:D$526,$A14)*$B$3/100</f>
        <v>0</v>
      </c>
      <c r="E14" s="127">
        <f>SUMIFS(E$28:E$526,A$28:A$526,"&gt;="&amp;Q4_Start,A$28:A$526,"&lt;="&amp;Q4_End,D$28:D$526,$A14)*$B$3/100</f>
        <v>0</v>
      </c>
      <c r="F14" s="127">
        <f t="shared" ref="F14:F19" si="2">SUM(B14:E14)</f>
        <v>0</v>
      </c>
    </row>
    <row r="15" spans="1:7" ht="15" hidden="1" customHeight="1">
      <c r="A15" s="100" t="str">
        <f>_Config!$E$4</f>
        <v>Other financial costs (not residential)</v>
      </c>
      <c r="B15" s="127">
        <f>SUMIFS(E$28:E$526,A$28:A$526,"&gt;="&amp;Q1_Start,A$28:A$526,"&lt;="&amp;Q1_End,D$28:D$526,$A15)*$B$3/100</f>
        <v>0</v>
      </c>
      <c r="C15" s="127">
        <f>SUMIFS(E$28:E$526,A$28:A$526,"&gt;="&amp;Q2_Start,A$28:A$526,"&lt;="&amp;Q2_End,D$28:D$526,$A15)*$B$3/100</f>
        <v>0</v>
      </c>
      <c r="D15" s="127">
        <f>SUMIFS(E$28:E$526,A$28:A$526,"&gt;="&amp;Q3_Start,A$28:A$526,"&lt;="&amp;Q3_End,D$28:D$526,$A15)*$B$3/100</f>
        <v>0</v>
      </c>
      <c r="E15" s="127">
        <f>SUMIFS(E$28:E$526,A$28:A$526,"&gt;="&amp;Q4_Start,A$28:A$526,"&lt;="&amp;Q4_End,D$28:D$526,$A15)*$B$3/100</f>
        <v>0</v>
      </c>
      <c r="F15" s="127">
        <f t="shared" si="2"/>
        <v>0</v>
      </c>
    </row>
    <row r="16" spans="1:7" ht="15" hidden="1" customHeight="1">
      <c r="A16" s="100" t="str">
        <f>_Config!$E$5</f>
        <v>Professional fees</v>
      </c>
      <c r="B16" s="127">
        <f>SUMIFS(E$28:E$526,A$28:A$526,"&gt;="&amp;Q1_Start,A$28:A$526,"&lt;="&amp;Q1_End,D$28:D$526,$A16)*$B$3/100</f>
        <v>0</v>
      </c>
      <c r="C16" s="127">
        <f>SUMIFS(E$28:E$526,A$28:A$526,"&gt;="&amp;Q2_Start,A$28:A$526,"&lt;="&amp;Q2_End,D$28:D$526,$A16)*$B$3/100</f>
        <v>0</v>
      </c>
      <c r="D16" s="127">
        <f>SUMIFS(E$28:E$526,A$28:A$526,"&gt;="&amp;Q3_Start,A$28:A$526,"&lt;="&amp;Q3_End,D$28:D$526,$A16)*$B$3/100</f>
        <v>0</v>
      </c>
      <c r="E16" s="127">
        <f>SUMIFS(E$28:E$526,A$28:A$526,"&gt;="&amp;Q4_Start,A$28:A$526,"&lt;="&amp;Q4_End,D$28:D$526,$A16)*$B$3/100</f>
        <v>0</v>
      </c>
      <c r="F16" s="127">
        <f t="shared" si="2"/>
        <v>0</v>
      </c>
    </row>
    <row r="17" spans="1:8" ht="15" hidden="1" customHeight="1">
      <c r="A17" s="100" t="str">
        <f>_Config!$E$6</f>
        <v>Cost of services</v>
      </c>
      <c r="B17" s="127">
        <f>SUMIFS(E$28:E$526,A$28:A$526,"&gt;="&amp;Q1_Start,A$28:A$526,"&lt;="&amp;Q1_End,D$28:D$526,$A17)*$B$3/100</f>
        <v>0</v>
      </c>
      <c r="C17" s="127">
        <f>SUMIFS(E$28:E$526,A$28:A$526,"&gt;="&amp;Q2_Start,A$28:A$526,"&lt;="&amp;Q2_End,D$28:D$526,$A17)*$B$3/100</f>
        <v>0</v>
      </c>
      <c r="D17" s="127">
        <f>SUMIFS(E$28:E$526,A$28:A$526,"&gt;="&amp;Q3_Start,A$28:A$526,"&lt;="&amp;Q3_End,D$28:D$526,$A17)*$B$3/100</f>
        <v>0</v>
      </c>
      <c r="E17" s="127">
        <f>SUMIFS(E$28:E$526,A$28:A$526,"&gt;="&amp;Q4_Start,A$28:A$526,"&lt;="&amp;Q4_End,D$28:D$526,$A17)*$B$3/100</f>
        <v>0</v>
      </c>
      <c r="F17" s="127">
        <f t="shared" si="2"/>
        <v>0</v>
      </c>
    </row>
    <row r="18" spans="1:8" ht="15" hidden="1" customHeight="1">
      <c r="A18" s="100" t="str">
        <f>_Config!$E$7</f>
        <v>Travel costs</v>
      </c>
      <c r="B18" s="127">
        <f>SUMIFS(E$28:E$526,A$28:A$526,"&gt;="&amp;Q1_Start,A$28:A$526,"&lt;="&amp;Q1_End,D$28:D$526,$A18)*$B$3/100</f>
        <v>0</v>
      </c>
      <c r="C18" s="127">
        <f>SUMIFS(E$28:E$526,A$28:A$526,"&gt;="&amp;Q2_Start,A$28:A$526,"&lt;="&amp;Q2_End,D$28:D$526,$A18)*$B$3/100</f>
        <v>0</v>
      </c>
      <c r="D18" s="127">
        <f>SUMIFS(E$28:E$526,A$28:A$526,"&gt;="&amp;Q3_Start,A$28:A$526,"&lt;="&amp;Q3_End,D$28:D$526,$A18)*$B$3/100</f>
        <v>0</v>
      </c>
      <c r="E18" s="127">
        <f>SUMIFS(E$28:E$526,A$28:A$526,"&gt;="&amp;Q4_Start,A$28:A$526,"&lt;="&amp;Q4_End,D$28:D$526,$A18)*$B$3/100</f>
        <v>0</v>
      </c>
      <c r="F18" s="127">
        <f t="shared" si="2"/>
        <v>0</v>
      </c>
    </row>
    <row r="19" spans="1:8" ht="15" hidden="1" customHeight="1">
      <c r="A19" s="100" t="str">
        <f>_Config!$E$8</f>
        <v>Other expenses</v>
      </c>
      <c r="B19" s="127">
        <f>SUMIFS(E$28:E$526,A$28:A$526,"&gt;="&amp;Q1_Start,A$28:A$526,"&lt;="&amp;Q1_End,D$28:D$526,$A19)*$B$3/100</f>
        <v>0</v>
      </c>
      <c r="C19" s="127">
        <f>SUMIFS(E$28:E$526,A$28:A$526,"&gt;="&amp;Q2_Start,A$28:A$526,"&lt;="&amp;Q2_End,D$28:D$526,$A19)*$B$3/100</f>
        <v>0</v>
      </c>
      <c r="D19" s="127">
        <f>SUMIFS(E$28:E$526,A$28:A$526,"&gt;="&amp;Q3_Start,A$28:A$526,"&lt;="&amp;Q3_End,D$28:D$526,$A19)*$B$3/100</f>
        <v>0</v>
      </c>
      <c r="E19" s="127">
        <f>SUMIFS(E$28:E$526,A$28:A$526,"&gt;="&amp;Q4_Start,A$28:A$526,"&lt;="&amp;Q4_End,D$28:D$526,$A19)*$B$3/100</f>
        <v>0</v>
      </c>
      <c r="F19" s="127">
        <f t="shared" si="2"/>
        <v>0</v>
      </c>
    </row>
    <row r="20" spans="1:8" ht="15" hidden="1" customHeight="1">
      <c r="A20" s="99" t="s">
        <v>177</v>
      </c>
      <c r="B20" s="128">
        <f>SUM(B13:B19)</f>
        <v>0</v>
      </c>
      <c r="C20" s="128">
        <f t="shared" ref="C20:F20" si="3">SUM(C13:C19)</f>
        <v>0</v>
      </c>
      <c r="D20" s="128">
        <f t="shared" si="3"/>
        <v>0</v>
      </c>
      <c r="E20" s="128">
        <f t="shared" si="3"/>
        <v>0</v>
      </c>
      <c r="F20" s="128">
        <f t="shared" si="3"/>
        <v>0</v>
      </c>
    </row>
    <row r="21" spans="1:8" ht="15" hidden="1" customHeight="1">
      <c r="A21" s="104" t="s">
        <v>178</v>
      </c>
      <c r="B21" s="129">
        <f>B12-B20</f>
        <v>0</v>
      </c>
      <c r="C21" s="129">
        <f t="shared" ref="C21:F21" si="4">C12-C20</f>
        <v>0</v>
      </c>
      <c r="D21" s="129">
        <f t="shared" si="4"/>
        <v>0</v>
      </c>
      <c r="E21" s="129">
        <f t="shared" si="4"/>
        <v>0</v>
      </c>
      <c r="F21" s="129">
        <f t="shared" si="4"/>
        <v>0</v>
      </c>
    </row>
    <row r="22" spans="1:8" ht="15" hidden="1" customHeight="1">
      <c r="A22" s="101" t="str">
        <f>_Config!$E$9</f>
        <v>Residential finance costs</v>
      </c>
      <c r="B22" s="130">
        <f>SUMIFS(E$28:E$526,A$28:A$526,"&gt;="&amp;Q1_Start,A$28:A$526,"&lt;="&amp;Q1_End,D$28:D$526,$A22)*$B$3/100</f>
        <v>0</v>
      </c>
      <c r="C22" s="130">
        <f>SUMIFS(E$28:E$526,A$28:A$526,"&gt;="&amp;Q2_Start,A$28:A$526,"&lt;="&amp;Q2_End,D$28:D$526,$A22)*$B$3/100</f>
        <v>0</v>
      </c>
      <c r="D22" s="130">
        <f>SUMIFS(E$28:E$526,A$28:A$526,"&gt;="&amp;Q3_Start,A$28:A$526,"&lt;="&amp;Q3_End,D$28:D$526,$A22)*$B$3/100</f>
        <v>0</v>
      </c>
      <c r="E22" s="130">
        <f>SUMIFS(E$28:E$526,A$28:A$526,"&gt;="&amp;Q4_Start,A$28:A$526,"&lt;="&amp;Q4_End,D$28:D$526,$A22)*$B$3/100</f>
        <v>0</v>
      </c>
      <c r="F22" s="130">
        <f>SUM(B22:E22)</f>
        <v>0</v>
      </c>
    </row>
    <row r="23" spans="1:8" ht="15" hidden="1" customHeight="1">
      <c r="A23" s="101" t="str">
        <f>_Config!$D$7</f>
        <v>Tax deducted from rent</v>
      </c>
      <c r="B23" s="130">
        <f>SUMIFS(E$28:E$526,A$28:A$526,"&gt;="&amp;Q1_Start,A$28:A$526,"&lt;="&amp;Q1_End,D$28:D$526,$A23)*$B$3/100</f>
        <v>0</v>
      </c>
      <c r="C23" s="130">
        <f>SUMIFS(E$28:E$526,A$28:A$526,"&gt;="&amp;Q2_Start,A$28:A$526,"&lt;="&amp;Q2_End,D$28:D$526,$A23)*$B$3/100</f>
        <v>0</v>
      </c>
      <c r="D23" s="130">
        <f>SUMIFS(E$28:E$526,A$28:A$526,"&gt;="&amp;Q3_Start,A$28:A$526,"&lt;="&amp;Q3_End,D$28:D$526,$A23)*$B$3/100</f>
        <v>0</v>
      </c>
      <c r="E23" s="130">
        <f>SUMIFS(E$28:E$526,A$28:A$526,"&gt;="&amp;Q4_Start,A$28:A$526,"&lt;="&amp;Q4_End,D$28:D$526,$A23)*$B$3/100</f>
        <v>0</v>
      </c>
      <c r="F23" s="130">
        <f>SUM(B23:E23)</f>
        <v>0</v>
      </c>
    </row>
    <row r="24" spans="1:8" ht="15" hidden="1" customHeight="1">
      <c r="A24" s="17" t="str">
        <f>_Config!$E$10</f>
        <v>Residential finance costs carried forward</v>
      </c>
      <c r="B24" s="114">
        <f>SUMIFS(E$28:E$526,A$28:A$526,"&gt;="&amp;Q1_Start,A$28:A$526,"&lt;="&amp;Q1_End,D$28:D$526,$A24)*$B$3/100</f>
        <v>0</v>
      </c>
      <c r="C24" s="114">
        <f>SUMIFS(E$28:E$526,A$28:A$526,"&gt;="&amp;Q2_Start,A$28:A$526,"&lt;="&amp;Q2_End,D$28:D$526,$A24)*$B$3/100</f>
        <v>0</v>
      </c>
      <c r="D24" s="114">
        <f>SUMIFS(E$28:E$526,A$28:A$526,"&gt;="&amp;Q3_Start,A$28:A$526,"&lt;="&amp;Q3_End,D$28:D$526,$A24)*$B$3/100</f>
        <v>0</v>
      </c>
      <c r="E24" s="114">
        <f>SUMIFS(E$28:E$526,A$28:A$526,"&gt;="&amp;Q4_Start,A$28:A$526,"&lt;="&amp;Q4_End,D$28:D$526,$A24)*$B$3/100</f>
        <v>0</v>
      </c>
      <c r="F24" s="114">
        <f>SUM(B24:E24)</f>
        <v>0</v>
      </c>
    </row>
    <row r="25" spans="1:8" ht="15" hidden="1" customHeight="1">
      <c r="A25" s="18" t="str">
        <f>_Config!$E$11</f>
        <v>Rent-a-Room amount claimed</v>
      </c>
      <c r="B25" s="131">
        <f>SUMIFS(E$28:E$526,A$28:A$526,"&gt;="&amp;Q1_Start,A$28:A$526,"&lt;="&amp;Q1_End,D$28:D$526,$A25)*$B$3/100</f>
        <v>0</v>
      </c>
      <c r="C25" s="131">
        <f>SUMIFS(E$28:E$526,A$28:A$526,"&gt;="&amp;Q2_Start,A$28:A$526,"&lt;="&amp;Q2_End,D$28:D$526,$A25)*$B$3/100</f>
        <v>0</v>
      </c>
      <c r="D25" s="131">
        <f>SUMIFS(E$28:E$526,A$28:A$526,"&gt;="&amp;Q3_Start,A$28:A$526,"&lt;="&amp;Q3_End,D$28:D$526,$A25)*$B$3/100</f>
        <v>0</v>
      </c>
      <c r="E25" s="131">
        <f>SUMIFS(E$28:E$526,A$28:A$526,"&gt;="&amp;Q4_Start,A$28:A$526,"&lt;="&amp;Q4_End,D$28:D$526,$A25)*$B$3/100</f>
        <v>0</v>
      </c>
      <c r="F25" s="131">
        <f>SUM(B25:E25)</f>
        <v>0</v>
      </c>
    </row>
    <row r="26" spans="1:8" ht="40.5" customHeight="1">
      <c r="A26" s="83" t="s">
        <v>179</v>
      </c>
      <c r="B26" s="84"/>
      <c r="C26" s="81"/>
      <c r="D26" s="81"/>
      <c r="E26" s="82"/>
      <c r="F26" s="35" t="s">
        <v>180</v>
      </c>
      <c r="G26" s="111"/>
      <c r="H26" s="141"/>
    </row>
    <row r="27" spans="1:8" ht="24.75" customHeight="1">
      <c r="A27" s="37" t="s">
        <v>181</v>
      </c>
      <c r="B27" s="36" t="s">
        <v>182</v>
      </c>
      <c r="C27" s="36" t="s">
        <v>183</v>
      </c>
      <c r="D27" s="36" t="s">
        <v>170</v>
      </c>
      <c r="E27" s="36" t="s">
        <v>184</v>
      </c>
      <c r="F27" s="36" t="s">
        <v>185</v>
      </c>
      <c r="G27" s="149" t="s">
        <v>186</v>
      </c>
      <c r="H27" s="145" t="s">
        <v>187</v>
      </c>
    </row>
    <row r="28" spans="1:8" ht="15" customHeight="1">
      <c r="A28" s="38"/>
      <c r="B28" s="75"/>
      <c r="C28" s="76"/>
      <c r="D28" s="39"/>
      <c r="E28" s="40"/>
      <c r="F28" s="80"/>
      <c r="G28" s="142"/>
      <c r="H28" s="146" t="str">
        <f>IF(OR(C28="",D28=""),"",IF(OR(AND(C28="Income",OR(D28="Rent income",D28="Premiums of lease grant",D28="Reverse premiums",D28="Other property income",D28="Rent-a-Room rents received",D28="Tax deducted from rent")),AND(C28="Expense",OR(D28="Premises running costs",D28="Repairs &amp; maintenance",D28="Other financial costs (not residential)",D28="Professional fees",D28="Cost of services",D28="Travel costs",D28="Other expenses",D28="Residential finance costs",D28="Residential finance costs carried forward",D28="Rent-a-Room amount claimed")),AND(C28="Capital",D28="Capital / not allowable")),"OK","CHECK TYPE/CATEGORY"))</f>
        <v/>
      </c>
    </row>
    <row r="29" spans="1:8" ht="15" customHeight="1">
      <c r="A29" s="38"/>
      <c r="B29" s="75"/>
      <c r="C29" s="76"/>
      <c r="D29" s="39"/>
      <c r="E29" s="40"/>
      <c r="F29" s="80"/>
      <c r="G29" s="143"/>
      <c r="H29" s="147" t="str">
        <f t="shared" ref="H29:H92" si="5">IF(OR(C29="",D29=""),"",IF(OR(AND(C29="Income",OR(D29="Rent income",D29="Premiums of lease grant",D29="Reverse premiums",D29="Other property income",D29="Rent-a-Room rents received",D29="Tax deducted from rent")),AND(C29="Expense",OR(D29="Premises running costs",D29="Repairs &amp; maintenance",D29="Other financial costs (not residential)",D29="Professional fees",D29="Cost of services",D29="Travel costs",D29="Other expenses",D29="Residential finance costs",D29="Residential finance costs carried forward",D29="Rent-a-Room amount claimed")),AND(C29="Capital",D29="Capital / not allowable")),"OK","CHECK TYPE/CATEGORY"))</f>
        <v/>
      </c>
    </row>
    <row r="30" spans="1:8" ht="15" customHeight="1">
      <c r="A30" s="38"/>
      <c r="B30" s="75"/>
      <c r="C30" s="76"/>
      <c r="D30" s="39"/>
      <c r="E30" s="40"/>
      <c r="F30" s="80"/>
      <c r="G30" s="143"/>
      <c r="H30" s="148" t="str">
        <f t="shared" si="5"/>
        <v/>
      </c>
    </row>
    <row r="31" spans="1:8" ht="15" customHeight="1">
      <c r="A31" s="38"/>
      <c r="B31" s="75"/>
      <c r="C31" s="76"/>
      <c r="D31" s="39"/>
      <c r="E31" s="40"/>
      <c r="F31" s="80"/>
      <c r="G31" s="143"/>
      <c r="H31" s="147" t="str">
        <f t="shared" si="5"/>
        <v/>
      </c>
    </row>
    <row r="32" spans="1:8" ht="15" customHeight="1">
      <c r="A32" s="38"/>
      <c r="B32" s="75"/>
      <c r="C32" s="76"/>
      <c r="D32" s="39"/>
      <c r="E32" s="40"/>
      <c r="F32" s="80"/>
      <c r="G32" s="143"/>
      <c r="H32" s="148" t="str">
        <f t="shared" si="5"/>
        <v/>
      </c>
    </row>
    <row r="33" spans="1:8" ht="15" customHeight="1">
      <c r="A33" s="38"/>
      <c r="B33" s="75"/>
      <c r="C33" s="76"/>
      <c r="D33" s="39"/>
      <c r="E33" s="40"/>
      <c r="F33" s="80"/>
      <c r="G33" s="143"/>
      <c r="H33" s="147" t="str">
        <f t="shared" si="5"/>
        <v/>
      </c>
    </row>
    <row r="34" spans="1:8" ht="15" customHeight="1">
      <c r="A34" s="38"/>
      <c r="B34" s="75"/>
      <c r="C34" s="76"/>
      <c r="D34" s="39"/>
      <c r="E34" s="40"/>
      <c r="F34" s="80"/>
      <c r="G34" s="143"/>
      <c r="H34" s="148" t="str">
        <f t="shared" si="5"/>
        <v/>
      </c>
    </row>
    <row r="35" spans="1:8" ht="15" customHeight="1">
      <c r="A35" s="38"/>
      <c r="B35" s="75"/>
      <c r="C35" s="76"/>
      <c r="D35" s="39"/>
      <c r="E35" s="40"/>
      <c r="F35" s="80"/>
      <c r="G35" s="143"/>
      <c r="H35" s="147" t="str">
        <f t="shared" si="5"/>
        <v/>
      </c>
    </row>
    <row r="36" spans="1:8" ht="15" customHeight="1">
      <c r="A36" s="38"/>
      <c r="B36" s="75"/>
      <c r="C36" s="76"/>
      <c r="D36" s="39"/>
      <c r="E36" s="40"/>
      <c r="F36" s="80"/>
      <c r="G36" s="143"/>
      <c r="H36" s="148" t="str">
        <f t="shared" si="5"/>
        <v/>
      </c>
    </row>
    <row r="37" spans="1:8" ht="15" customHeight="1">
      <c r="A37" s="38"/>
      <c r="B37" s="75"/>
      <c r="C37" s="76"/>
      <c r="D37" s="39"/>
      <c r="E37" s="40"/>
      <c r="F37" s="80"/>
      <c r="G37" s="143"/>
      <c r="H37" s="147" t="str">
        <f t="shared" si="5"/>
        <v/>
      </c>
    </row>
    <row r="38" spans="1:8" ht="15" customHeight="1">
      <c r="A38" s="38"/>
      <c r="B38" s="75"/>
      <c r="C38" s="76"/>
      <c r="D38" s="39"/>
      <c r="E38" s="40"/>
      <c r="F38" s="80"/>
      <c r="G38" s="143"/>
      <c r="H38" s="148" t="str">
        <f t="shared" si="5"/>
        <v/>
      </c>
    </row>
    <row r="39" spans="1:8" ht="15" customHeight="1">
      <c r="A39" s="38"/>
      <c r="B39" s="75"/>
      <c r="C39" s="76"/>
      <c r="D39" s="39"/>
      <c r="E39" s="40"/>
      <c r="F39" s="80"/>
      <c r="G39" s="143"/>
      <c r="H39" s="147" t="str">
        <f t="shared" si="5"/>
        <v/>
      </c>
    </row>
    <row r="40" spans="1:8" ht="15" customHeight="1">
      <c r="A40" s="38"/>
      <c r="B40" s="75"/>
      <c r="C40" s="76"/>
      <c r="D40" s="39"/>
      <c r="E40" s="40"/>
      <c r="F40" s="80"/>
      <c r="G40" s="143"/>
      <c r="H40" s="148" t="str">
        <f t="shared" si="5"/>
        <v/>
      </c>
    </row>
    <row r="41" spans="1:8" ht="15" customHeight="1">
      <c r="A41" s="38"/>
      <c r="B41" s="75"/>
      <c r="C41" s="76"/>
      <c r="D41" s="39"/>
      <c r="E41" s="40"/>
      <c r="F41" s="80"/>
      <c r="G41" s="143"/>
      <c r="H41" s="147" t="str">
        <f t="shared" si="5"/>
        <v/>
      </c>
    </row>
    <row r="42" spans="1:8" ht="15" customHeight="1">
      <c r="A42" s="38"/>
      <c r="B42" s="75"/>
      <c r="C42" s="76"/>
      <c r="D42" s="39"/>
      <c r="E42" s="40"/>
      <c r="F42" s="80"/>
      <c r="G42" s="143"/>
      <c r="H42" s="148" t="str">
        <f t="shared" si="5"/>
        <v/>
      </c>
    </row>
    <row r="43" spans="1:8" ht="15" customHeight="1">
      <c r="A43" s="38"/>
      <c r="B43" s="75"/>
      <c r="C43" s="76"/>
      <c r="D43" s="39"/>
      <c r="E43" s="40"/>
      <c r="F43" s="80"/>
      <c r="G43" s="143"/>
      <c r="H43" s="147" t="str">
        <f t="shared" si="5"/>
        <v/>
      </c>
    </row>
    <row r="44" spans="1:8" ht="15" customHeight="1">
      <c r="A44" s="38"/>
      <c r="B44" s="75"/>
      <c r="C44" s="76"/>
      <c r="D44" s="39"/>
      <c r="E44" s="40"/>
      <c r="F44" s="80"/>
      <c r="G44" s="143"/>
      <c r="H44" s="148" t="str">
        <f t="shared" si="5"/>
        <v/>
      </c>
    </row>
    <row r="45" spans="1:8" ht="15" customHeight="1">
      <c r="A45" s="38"/>
      <c r="B45" s="75"/>
      <c r="C45" s="76"/>
      <c r="D45" s="39"/>
      <c r="E45" s="40"/>
      <c r="F45" s="80"/>
      <c r="G45" s="143"/>
      <c r="H45" s="147" t="str">
        <f t="shared" si="5"/>
        <v/>
      </c>
    </row>
    <row r="46" spans="1:8" ht="15" customHeight="1">
      <c r="A46" s="38"/>
      <c r="B46" s="75"/>
      <c r="C46" s="76"/>
      <c r="D46" s="39"/>
      <c r="E46" s="40"/>
      <c r="F46" s="80"/>
      <c r="G46" s="143"/>
      <c r="H46" s="148" t="str">
        <f t="shared" si="5"/>
        <v/>
      </c>
    </row>
    <row r="47" spans="1:8" ht="15" customHeight="1">
      <c r="A47" s="38"/>
      <c r="B47" s="75"/>
      <c r="C47" s="76"/>
      <c r="D47" s="39"/>
      <c r="E47" s="40"/>
      <c r="F47" s="80"/>
      <c r="G47" s="143"/>
      <c r="H47" s="147" t="str">
        <f t="shared" si="5"/>
        <v/>
      </c>
    </row>
    <row r="48" spans="1:8" ht="15" customHeight="1">
      <c r="A48" s="38"/>
      <c r="B48" s="75"/>
      <c r="C48" s="76"/>
      <c r="D48" s="39"/>
      <c r="E48" s="40"/>
      <c r="F48" s="80"/>
      <c r="G48" s="143"/>
      <c r="H48" s="148" t="str">
        <f t="shared" si="5"/>
        <v/>
      </c>
    </row>
    <row r="49" spans="1:8" ht="15" customHeight="1">
      <c r="A49" s="38"/>
      <c r="B49" s="75"/>
      <c r="C49" s="76"/>
      <c r="D49" s="39"/>
      <c r="E49" s="40"/>
      <c r="F49" s="80"/>
      <c r="G49" s="143"/>
      <c r="H49" s="147" t="str">
        <f t="shared" si="5"/>
        <v/>
      </c>
    </row>
    <row r="50" spans="1:8" ht="15" customHeight="1">
      <c r="A50" s="38"/>
      <c r="B50" s="75"/>
      <c r="C50" s="76"/>
      <c r="D50" s="39"/>
      <c r="E50" s="40"/>
      <c r="F50" s="80"/>
      <c r="G50" s="143"/>
      <c r="H50" s="148" t="str">
        <f t="shared" si="5"/>
        <v/>
      </c>
    </row>
    <row r="51" spans="1:8" ht="15" customHeight="1">
      <c r="A51" s="38"/>
      <c r="B51" s="75"/>
      <c r="C51" s="76"/>
      <c r="D51" s="39"/>
      <c r="E51" s="40"/>
      <c r="F51" s="80"/>
      <c r="G51" s="143"/>
      <c r="H51" s="147" t="str">
        <f t="shared" si="5"/>
        <v/>
      </c>
    </row>
    <row r="52" spans="1:8" ht="15" customHeight="1">
      <c r="A52" s="38"/>
      <c r="B52" s="75"/>
      <c r="C52" s="76"/>
      <c r="D52" s="39"/>
      <c r="E52" s="40"/>
      <c r="F52" s="80"/>
      <c r="G52" s="143"/>
      <c r="H52" s="148" t="str">
        <f t="shared" si="5"/>
        <v/>
      </c>
    </row>
    <row r="53" spans="1:8" ht="15" customHeight="1">
      <c r="A53" s="38"/>
      <c r="B53" s="75"/>
      <c r="C53" s="76"/>
      <c r="D53" s="39"/>
      <c r="E53" s="40"/>
      <c r="F53" s="80"/>
      <c r="G53" s="143"/>
      <c r="H53" s="147" t="str">
        <f t="shared" si="5"/>
        <v/>
      </c>
    </row>
    <row r="54" spans="1:8" ht="15" customHeight="1">
      <c r="A54" s="38"/>
      <c r="B54" s="75"/>
      <c r="C54" s="76"/>
      <c r="D54" s="39"/>
      <c r="E54" s="40"/>
      <c r="F54" s="80"/>
      <c r="G54" s="143"/>
      <c r="H54" s="148" t="str">
        <f t="shared" si="5"/>
        <v/>
      </c>
    </row>
    <row r="55" spans="1:8" ht="15" customHeight="1">
      <c r="A55" s="38"/>
      <c r="B55" s="75"/>
      <c r="C55" s="76"/>
      <c r="D55" s="39"/>
      <c r="E55" s="40"/>
      <c r="F55" s="80"/>
      <c r="G55" s="143"/>
      <c r="H55" s="147" t="str">
        <f t="shared" si="5"/>
        <v/>
      </c>
    </row>
    <row r="56" spans="1:8" ht="15" customHeight="1">
      <c r="A56" s="38"/>
      <c r="B56" s="75"/>
      <c r="C56" s="76"/>
      <c r="D56" s="39"/>
      <c r="E56" s="40"/>
      <c r="F56" s="80"/>
      <c r="G56" s="143"/>
      <c r="H56" s="148" t="str">
        <f t="shared" si="5"/>
        <v/>
      </c>
    </row>
    <row r="57" spans="1:8" ht="15" customHeight="1">
      <c r="A57" s="38"/>
      <c r="B57" s="75"/>
      <c r="C57" s="76"/>
      <c r="D57" s="39"/>
      <c r="E57" s="40"/>
      <c r="F57" s="80"/>
      <c r="G57" s="143"/>
      <c r="H57" s="147" t="str">
        <f t="shared" si="5"/>
        <v/>
      </c>
    </row>
    <row r="58" spans="1:8" ht="15" customHeight="1">
      <c r="A58" s="38"/>
      <c r="B58" s="75"/>
      <c r="C58" s="76"/>
      <c r="D58" s="39"/>
      <c r="E58" s="40"/>
      <c r="F58" s="80"/>
      <c r="G58" s="143"/>
      <c r="H58" s="148" t="str">
        <f t="shared" si="5"/>
        <v/>
      </c>
    </row>
    <row r="59" spans="1:8" ht="15" customHeight="1">
      <c r="A59" s="38"/>
      <c r="B59" s="75"/>
      <c r="C59" s="76"/>
      <c r="D59" s="39"/>
      <c r="E59" s="40"/>
      <c r="F59" s="80"/>
      <c r="G59" s="143"/>
      <c r="H59" s="147" t="str">
        <f t="shared" si="5"/>
        <v/>
      </c>
    </row>
    <row r="60" spans="1:8" ht="15" customHeight="1">
      <c r="A60" s="38"/>
      <c r="B60" s="75"/>
      <c r="C60" s="76"/>
      <c r="D60" s="39"/>
      <c r="E60" s="40"/>
      <c r="F60" s="80"/>
      <c r="G60" s="143"/>
      <c r="H60" s="148" t="str">
        <f t="shared" si="5"/>
        <v/>
      </c>
    </row>
    <row r="61" spans="1:8" ht="15" customHeight="1">
      <c r="A61" s="38"/>
      <c r="B61" s="75"/>
      <c r="C61" s="76"/>
      <c r="D61" s="39"/>
      <c r="E61" s="40"/>
      <c r="F61" s="80"/>
      <c r="G61" s="143"/>
      <c r="H61" s="147" t="str">
        <f t="shared" si="5"/>
        <v/>
      </c>
    </row>
    <row r="62" spans="1:8" ht="15" customHeight="1">
      <c r="A62" s="38"/>
      <c r="B62" s="75"/>
      <c r="C62" s="76"/>
      <c r="D62" s="39"/>
      <c r="E62" s="40"/>
      <c r="F62" s="80"/>
      <c r="G62" s="143"/>
      <c r="H62" s="148" t="str">
        <f t="shared" si="5"/>
        <v/>
      </c>
    </row>
    <row r="63" spans="1:8" ht="15" customHeight="1">
      <c r="A63" s="38"/>
      <c r="B63" s="75"/>
      <c r="C63" s="76"/>
      <c r="D63" s="39"/>
      <c r="E63" s="40"/>
      <c r="F63" s="80"/>
      <c r="G63" s="143"/>
      <c r="H63" s="147" t="str">
        <f t="shared" si="5"/>
        <v/>
      </c>
    </row>
    <row r="64" spans="1:8" ht="15" customHeight="1">
      <c r="A64" s="38"/>
      <c r="B64" s="75"/>
      <c r="C64" s="76"/>
      <c r="D64" s="39"/>
      <c r="E64" s="40"/>
      <c r="F64" s="80"/>
      <c r="G64" s="143"/>
      <c r="H64" s="148" t="str">
        <f t="shared" si="5"/>
        <v/>
      </c>
    </row>
    <row r="65" spans="1:8" ht="15" customHeight="1">
      <c r="A65" s="38"/>
      <c r="B65" s="75"/>
      <c r="C65" s="76"/>
      <c r="D65" s="39"/>
      <c r="E65" s="40"/>
      <c r="F65" s="80"/>
      <c r="G65" s="143"/>
      <c r="H65" s="147" t="str">
        <f t="shared" si="5"/>
        <v/>
      </c>
    </row>
    <row r="66" spans="1:8" ht="15" customHeight="1">
      <c r="A66" s="38"/>
      <c r="B66" s="75"/>
      <c r="C66" s="76"/>
      <c r="D66" s="39"/>
      <c r="E66" s="40"/>
      <c r="F66" s="80"/>
      <c r="G66" s="143"/>
      <c r="H66" s="148" t="str">
        <f t="shared" si="5"/>
        <v/>
      </c>
    </row>
    <row r="67" spans="1:8" ht="15" customHeight="1">
      <c r="A67" s="38"/>
      <c r="B67" s="75"/>
      <c r="C67" s="76"/>
      <c r="D67" s="39"/>
      <c r="E67" s="40"/>
      <c r="F67" s="80"/>
      <c r="G67" s="143"/>
      <c r="H67" s="147" t="str">
        <f t="shared" si="5"/>
        <v/>
      </c>
    </row>
    <row r="68" spans="1:8" ht="15" customHeight="1">
      <c r="A68" s="38"/>
      <c r="B68" s="75"/>
      <c r="C68" s="76"/>
      <c r="D68" s="39"/>
      <c r="E68" s="40"/>
      <c r="F68" s="80"/>
      <c r="G68" s="143"/>
      <c r="H68" s="148" t="str">
        <f t="shared" si="5"/>
        <v/>
      </c>
    </row>
    <row r="69" spans="1:8" ht="15" customHeight="1">
      <c r="A69" s="38"/>
      <c r="B69" s="75"/>
      <c r="C69" s="76"/>
      <c r="D69" s="39"/>
      <c r="E69" s="40"/>
      <c r="F69" s="80"/>
      <c r="G69" s="143"/>
      <c r="H69" s="147" t="str">
        <f t="shared" si="5"/>
        <v/>
      </c>
    </row>
    <row r="70" spans="1:8" ht="15" customHeight="1">
      <c r="A70" s="38"/>
      <c r="B70" s="75"/>
      <c r="C70" s="76"/>
      <c r="D70" s="39"/>
      <c r="E70" s="40"/>
      <c r="F70" s="80"/>
      <c r="G70" s="143"/>
      <c r="H70" s="148" t="str">
        <f t="shared" si="5"/>
        <v/>
      </c>
    </row>
    <row r="71" spans="1:8" ht="15" customHeight="1">
      <c r="A71" s="38"/>
      <c r="B71" s="75"/>
      <c r="C71" s="76"/>
      <c r="D71" s="39"/>
      <c r="E71" s="40"/>
      <c r="F71" s="80"/>
      <c r="G71" s="143"/>
      <c r="H71" s="147" t="str">
        <f t="shared" si="5"/>
        <v/>
      </c>
    </row>
    <row r="72" spans="1:8" ht="15" customHeight="1">
      <c r="A72" s="38"/>
      <c r="B72" s="75"/>
      <c r="C72" s="76"/>
      <c r="D72" s="39"/>
      <c r="E72" s="40"/>
      <c r="F72" s="80"/>
      <c r="G72" s="143"/>
      <c r="H72" s="148" t="str">
        <f t="shared" si="5"/>
        <v/>
      </c>
    </row>
    <row r="73" spans="1:8" ht="15" customHeight="1">
      <c r="A73" s="38"/>
      <c r="B73" s="75"/>
      <c r="C73" s="76"/>
      <c r="D73" s="39"/>
      <c r="E73" s="40"/>
      <c r="F73" s="80"/>
      <c r="G73" s="143"/>
      <c r="H73" s="147" t="str">
        <f t="shared" si="5"/>
        <v/>
      </c>
    </row>
    <row r="74" spans="1:8" ht="15" customHeight="1">
      <c r="A74" s="38"/>
      <c r="B74" s="75"/>
      <c r="C74" s="76"/>
      <c r="D74" s="39"/>
      <c r="E74" s="40"/>
      <c r="F74" s="80"/>
      <c r="G74" s="143"/>
      <c r="H74" s="148" t="str">
        <f t="shared" si="5"/>
        <v/>
      </c>
    </row>
    <row r="75" spans="1:8" ht="15" customHeight="1">
      <c r="A75" s="38"/>
      <c r="B75" s="75"/>
      <c r="C75" s="76"/>
      <c r="D75" s="39"/>
      <c r="E75" s="40"/>
      <c r="F75" s="80"/>
      <c r="G75" s="143"/>
      <c r="H75" s="147" t="str">
        <f t="shared" si="5"/>
        <v/>
      </c>
    </row>
    <row r="76" spans="1:8" ht="15" customHeight="1">
      <c r="A76" s="38"/>
      <c r="B76" s="75"/>
      <c r="C76" s="76"/>
      <c r="D76" s="39"/>
      <c r="E76" s="40"/>
      <c r="F76" s="80"/>
      <c r="G76" s="143"/>
      <c r="H76" s="148" t="str">
        <f t="shared" si="5"/>
        <v/>
      </c>
    </row>
    <row r="77" spans="1:8" ht="15" customHeight="1">
      <c r="A77" s="38"/>
      <c r="B77" s="75"/>
      <c r="C77" s="76"/>
      <c r="D77" s="39"/>
      <c r="E77" s="40"/>
      <c r="F77" s="80"/>
      <c r="G77" s="143"/>
      <c r="H77" s="147" t="str">
        <f t="shared" si="5"/>
        <v/>
      </c>
    </row>
    <row r="78" spans="1:8" ht="15" customHeight="1">
      <c r="A78" s="38"/>
      <c r="B78" s="75"/>
      <c r="C78" s="76"/>
      <c r="D78" s="39"/>
      <c r="E78" s="40"/>
      <c r="F78" s="80"/>
      <c r="G78" s="143"/>
      <c r="H78" s="148" t="str">
        <f t="shared" si="5"/>
        <v/>
      </c>
    </row>
    <row r="79" spans="1:8" ht="15" customHeight="1">
      <c r="A79" s="38"/>
      <c r="B79" s="75"/>
      <c r="C79" s="76"/>
      <c r="D79" s="39"/>
      <c r="E79" s="40"/>
      <c r="F79" s="80"/>
      <c r="G79" s="143"/>
      <c r="H79" s="147" t="str">
        <f t="shared" si="5"/>
        <v/>
      </c>
    </row>
    <row r="80" spans="1:8" ht="15" customHeight="1">
      <c r="A80" s="38"/>
      <c r="B80" s="75"/>
      <c r="C80" s="76"/>
      <c r="D80" s="39"/>
      <c r="E80" s="40"/>
      <c r="F80" s="80"/>
      <c r="G80" s="143"/>
      <c r="H80" s="148" t="str">
        <f t="shared" si="5"/>
        <v/>
      </c>
    </row>
    <row r="81" spans="1:8" ht="15" customHeight="1">
      <c r="A81" s="38"/>
      <c r="B81" s="75"/>
      <c r="C81" s="76"/>
      <c r="D81" s="39"/>
      <c r="E81" s="40"/>
      <c r="F81" s="80"/>
      <c r="G81" s="143"/>
      <c r="H81" s="147" t="str">
        <f t="shared" si="5"/>
        <v/>
      </c>
    </row>
    <row r="82" spans="1:8" ht="15" customHeight="1">
      <c r="A82" s="38"/>
      <c r="B82" s="75"/>
      <c r="C82" s="76"/>
      <c r="D82" s="39"/>
      <c r="E82" s="40"/>
      <c r="F82" s="80"/>
      <c r="G82" s="143"/>
      <c r="H82" s="148" t="str">
        <f t="shared" si="5"/>
        <v/>
      </c>
    </row>
    <row r="83" spans="1:8" ht="15" customHeight="1">
      <c r="A83" s="38"/>
      <c r="B83" s="75"/>
      <c r="C83" s="76"/>
      <c r="D83" s="39"/>
      <c r="E83" s="40"/>
      <c r="F83" s="80"/>
      <c r="G83" s="143"/>
      <c r="H83" s="147" t="str">
        <f t="shared" si="5"/>
        <v/>
      </c>
    </row>
    <row r="84" spans="1:8" ht="15" customHeight="1">
      <c r="A84" s="38"/>
      <c r="B84" s="75"/>
      <c r="C84" s="76"/>
      <c r="D84" s="39"/>
      <c r="E84" s="40"/>
      <c r="F84" s="80"/>
      <c r="G84" s="143"/>
      <c r="H84" s="148" t="str">
        <f t="shared" si="5"/>
        <v/>
      </c>
    </row>
    <row r="85" spans="1:8" ht="15" customHeight="1">
      <c r="A85" s="38"/>
      <c r="B85" s="75"/>
      <c r="C85" s="76"/>
      <c r="D85" s="39"/>
      <c r="E85" s="40"/>
      <c r="F85" s="80"/>
      <c r="G85" s="143"/>
      <c r="H85" s="147" t="str">
        <f t="shared" si="5"/>
        <v/>
      </c>
    </row>
    <row r="86" spans="1:8" ht="15" customHeight="1">
      <c r="A86" s="38"/>
      <c r="B86" s="75"/>
      <c r="C86" s="76"/>
      <c r="D86" s="39"/>
      <c r="E86" s="40"/>
      <c r="F86" s="80"/>
      <c r="G86" s="143"/>
      <c r="H86" s="148" t="str">
        <f t="shared" si="5"/>
        <v/>
      </c>
    </row>
    <row r="87" spans="1:8" ht="15" customHeight="1">
      <c r="A87" s="38"/>
      <c r="B87" s="75"/>
      <c r="C87" s="76"/>
      <c r="D87" s="39"/>
      <c r="E87" s="40"/>
      <c r="F87" s="80"/>
      <c r="G87" s="143"/>
      <c r="H87" s="147" t="str">
        <f t="shared" si="5"/>
        <v/>
      </c>
    </row>
    <row r="88" spans="1:8" ht="15" customHeight="1">
      <c r="A88" s="38"/>
      <c r="B88" s="75"/>
      <c r="C88" s="76"/>
      <c r="D88" s="39"/>
      <c r="E88" s="40"/>
      <c r="F88" s="80"/>
      <c r="G88" s="143"/>
      <c r="H88" s="148" t="str">
        <f t="shared" si="5"/>
        <v/>
      </c>
    </row>
    <row r="89" spans="1:8" ht="15" customHeight="1">
      <c r="A89" s="38"/>
      <c r="B89" s="75"/>
      <c r="C89" s="76"/>
      <c r="D89" s="39"/>
      <c r="E89" s="40"/>
      <c r="F89" s="80"/>
      <c r="G89" s="143"/>
      <c r="H89" s="147" t="str">
        <f t="shared" si="5"/>
        <v/>
      </c>
    </row>
    <row r="90" spans="1:8" ht="15" customHeight="1">
      <c r="A90" s="38"/>
      <c r="B90" s="75"/>
      <c r="C90" s="76"/>
      <c r="D90" s="39"/>
      <c r="E90" s="40"/>
      <c r="F90" s="80"/>
      <c r="G90" s="143"/>
      <c r="H90" s="148" t="str">
        <f t="shared" si="5"/>
        <v/>
      </c>
    </row>
    <row r="91" spans="1:8" ht="15" customHeight="1">
      <c r="A91" s="38"/>
      <c r="B91" s="75"/>
      <c r="C91" s="76"/>
      <c r="D91" s="39"/>
      <c r="E91" s="40"/>
      <c r="F91" s="80"/>
      <c r="G91" s="143"/>
      <c r="H91" s="147" t="str">
        <f t="shared" si="5"/>
        <v/>
      </c>
    </row>
    <row r="92" spans="1:8" ht="15" customHeight="1">
      <c r="A92" s="38"/>
      <c r="B92" s="75"/>
      <c r="C92" s="76"/>
      <c r="D92" s="39"/>
      <c r="E92" s="40"/>
      <c r="F92" s="80"/>
      <c r="G92" s="143"/>
      <c r="H92" s="148" t="str">
        <f t="shared" si="5"/>
        <v/>
      </c>
    </row>
    <row r="93" spans="1:8" ht="15" customHeight="1">
      <c r="A93" s="38"/>
      <c r="B93" s="75"/>
      <c r="C93" s="76"/>
      <c r="D93" s="39"/>
      <c r="E93" s="40"/>
      <c r="F93" s="80"/>
      <c r="G93" s="143"/>
      <c r="H93" s="147" t="str">
        <f t="shared" ref="H93:H156" si="6">IF(OR(C93="",D93=""),"",IF(OR(AND(C93="Income",OR(D93="Rent income",D93="Premiums of lease grant",D93="Reverse premiums",D93="Other property income",D93="Rent-a-Room rents received",D93="Tax deducted from rent")),AND(C93="Expense",OR(D93="Premises running costs",D93="Repairs &amp; maintenance",D93="Other financial costs (not residential)",D93="Professional fees",D93="Cost of services",D93="Travel costs",D93="Other expenses",D93="Residential finance costs",D93="Residential finance costs carried forward",D93="Rent-a-Room amount claimed")),AND(C93="Capital",D93="Capital / not allowable")),"OK","CHECK TYPE/CATEGORY"))</f>
        <v/>
      </c>
    </row>
    <row r="94" spans="1:8" ht="15" customHeight="1">
      <c r="A94" s="38"/>
      <c r="B94" s="75"/>
      <c r="C94" s="76"/>
      <c r="D94" s="39"/>
      <c r="E94" s="40"/>
      <c r="F94" s="80"/>
      <c r="G94" s="143"/>
      <c r="H94" s="148" t="str">
        <f t="shared" si="6"/>
        <v/>
      </c>
    </row>
    <row r="95" spans="1:8" ht="15" customHeight="1">
      <c r="A95" s="38"/>
      <c r="B95" s="75"/>
      <c r="C95" s="76"/>
      <c r="D95" s="39"/>
      <c r="E95" s="40"/>
      <c r="F95" s="80"/>
      <c r="G95" s="143"/>
      <c r="H95" s="147" t="str">
        <f t="shared" si="6"/>
        <v/>
      </c>
    </row>
    <row r="96" spans="1:8" ht="15" customHeight="1">
      <c r="A96" s="38"/>
      <c r="B96" s="75"/>
      <c r="C96" s="76"/>
      <c r="D96" s="39"/>
      <c r="E96" s="40"/>
      <c r="F96" s="80"/>
      <c r="G96" s="143"/>
      <c r="H96" s="148" t="str">
        <f t="shared" si="6"/>
        <v/>
      </c>
    </row>
    <row r="97" spans="1:8" ht="15" customHeight="1">
      <c r="A97" s="38"/>
      <c r="B97" s="75"/>
      <c r="C97" s="76"/>
      <c r="D97" s="39"/>
      <c r="E97" s="40"/>
      <c r="F97" s="80"/>
      <c r="G97" s="143"/>
      <c r="H97" s="147" t="str">
        <f t="shared" si="6"/>
        <v/>
      </c>
    </row>
    <row r="98" spans="1:8" ht="15" customHeight="1">
      <c r="A98" s="38"/>
      <c r="B98" s="75"/>
      <c r="C98" s="76"/>
      <c r="D98" s="39"/>
      <c r="E98" s="40"/>
      <c r="F98" s="80"/>
      <c r="G98" s="143"/>
      <c r="H98" s="148" t="str">
        <f t="shared" si="6"/>
        <v/>
      </c>
    </row>
    <row r="99" spans="1:8" ht="15" customHeight="1">
      <c r="A99" s="38"/>
      <c r="B99" s="75"/>
      <c r="C99" s="76"/>
      <c r="D99" s="39"/>
      <c r="E99" s="40"/>
      <c r="F99" s="80"/>
      <c r="G99" s="143"/>
      <c r="H99" s="147" t="str">
        <f t="shared" si="6"/>
        <v/>
      </c>
    </row>
    <row r="100" spans="1:8" ht="15" customHeight="1">
      <c r="A100" s="38"/>
      <c r="B100" s="75"/>
      <c r="C100" s="76"/>
      <c r="D100" s="39"/>
      <c r="E100" s="40"/>
      <c r="F100" s="80"/>
      <c r="G100" s="143"/>
      <c r="H100" s="148" t="str">
        <f t="shared" si="6"/>
        <v/>
      </c>
    </row>
    <row r="101" spans="1:8" ht="15" customHeight="1">
      <c r="A101" s="38"/>
      <c r="B101" s="75"/>
      <c r="C101" s="76"/>
      <c r="D101" s="39"/>
      <c r="E101" s="40"/>
      <c r="F101" s="80"/>
      <c r="G101" s="143"/>
      <c r="H101" s="147" t="str">
        <f t="shared" si="6"/>
        <v/>
      </c>
    </row>
    <row r="102" spans="1:8" ht="15" customHeight="1">
      <c r="A102" s="38"/>
      <c r="B102" s="75"/>
      <c r="C102" s="76"/>
      <c r="D102" s="39"/>
      <c r="E102" s="40"/>
      <c r="F102" s="80"/>
      <c r="G102" s="143"/>
      <c r="H102" s="148" t="str">
        <f t="shared" si="6"/>
        <v/>
      </c>
    </row>
    <row r="103" spans="1:8" ht="15" customHeight="1">
      <c r="A103" s="38"/>
      <c r="B103" s="75"/>
      <c r="C103" s="76"/>
      <c r="D103" s="39"/>
      <c r="E103" s="40"/>
      <c r="F103" s="80"/>
      <c r="G103" s="143"/>
      <c r="H103" s="147" t="str">
        <f t="shared" si="6"/>
        <v/>
      </c>
    </row>
    <row r="104" spans="1:8" ht="15" customHeight="1">
      <c r="A104" s="38"/>
      <c r="B104" s="75"/>
      <c r="C104" s="76"/>
      <c r="D104" s="39"/>
      <c r="E104" s="40"/>
      <c r="F104" s="80"/>
      <c r="G104" s="143"/>
      <c r="H104" s="148" t="str">
        <f t="shared" si="6"/>
        <v/>
      </c>
    </row>
    <row r="105" spans="1:8" ht="15" customHeight="1">
      <c r="A105" s="38"/>
      <c r="B105" s="75"/>
      <c r="C105" s="76"/>
      <c r="D105" s="39"/>
      <c r="E105" s="40"/>
      <c r="F105" s="80"/>
      <c r="G105" s="143"/>
      <c r="H105" s="147" t="str">
        <f t="shared" si="6"/>
        <v/>
      </c>
    </row>
    <row r="106" spans="1:8" ht="15" customHeight="1">
      <c r="A106" s="38"/>
      <c r="B106" s="75"/>
      <c r="C106" s="76"/>
      <c r="D106" s="39"/>
      <c r="E106" s="40"/>
      <c r="F106" s="80"/>
      <c r="G106" s="143"/>
      <c r="H106" s="148" t="str">
        <f t="shared" si="6"/>
        <v/>
      </c>
    </row>
    <row r="107" spans="1:8" ht="15" customHeight="1">
      <c r="A107" s="38"/>
      <c r="B107" s="75"/>
      <c r="C107" s="76"/>
      <c r="D107" s="39"/>
      <c r="E107" s="40"/>
      <c r="F107" s="80"/>
      <c r="G107" s="143"/>
      <c r="H107" s="147" t="str">
        <f t="shared" si="6"/>
        <v/>
      </c>
    </row>
    <row r="108" spans="1:8" ht="15" customHeight="1">
      <c r="A108" s="38"/>
      <c r="B108" s="75"/>
      <c r="C108" s="76"/>
      <c r="D108" s="39"/>
      <c r="E108" s="40"/>
      <c r="F108" s="80"/>
      <c r="G108" s="143"/>
      <c r="H108" s="148" t="str">
        <f t="shared" si="6"/>
        <v/>
      </c>
    </row>
    <row r="109" spans="1:8" ht="15" customHeight="1">
      <c r="A109" s="38"/>
      <c r="B109" s="75"/>
      <c r="C109" s="76"/>
      <c r="D109" s="39"/>
      <c r="E109" s="40"/>
      <c r="F109" s="80"/>
      <c r="G109" s="143"/>
      <c r="H109" s="147" t="str">
        <f t="shared" si="6"/>
        <v/>
      </c>
    </row>
    <row r="110" spans="1:8" ht="15" customHeight="1">
      <c r="A110" s="38"/>
      <c r="B110" s="75"/>
      <c r="C110" s="76"/>
      <c r="D110" s="39"/>
      <c r="E110" s="40"/>
      <c r="F110" s="80"/>
      <c r="G110" s="143"/>
      <c r="H110" s="148" t="str">
        <f t="shared" si="6"/>
        <v/>
      </c>
    </row>
    <row r="111" spans="1:8" ht="15" customHeight="1">
      <c r="A111" s="38"/>
      <c r="B111" s="75"/>
      <c r="C111" s="76"/>
      <c r="D111" s="39"/>
      <c r="E111" s="40"/>
      <c r="F111" s="80"/>
      <c r="G111" s="143"/>
      <c r="H111" s="147" t="str">
        <f t="shared" si="6"/>
        <v/>
      </c>
    </row>
    <row r="112" spans="1:8" ht="15" customHeight="1">
      <c r="A112" s="38"/>
      <c r="B112" s="75"/>
      <c r="C112" s="76"/>
      <c r="D112" s="39"/>
      <c r="E112" s="40"/>
      <c r="F112" s="80"/>
      <c r="G112" s="143"/>
      <c r="H112" s="148" t="str">
        <f t="shared" si="6"/>
        <v/>
      </c>
    </row>
    <row r="113" spans="1:8" ht="15" customHeight="1">
      <c r="A113" s="38"/>
      <c r="B113" s="75"/>
      <c r="C113" s="76"/>
      <c r="D113" s="39"/>
      <c r="E113" s="40"/>
      <c r="F113" s="80"/>
      <c r="G113" s="143"/>
      <c r="H113" s="147" t="str">
        <f t="shared" si="6"/>
        <v/>
      </c>
    </row>
    <row r="114" spans="1:8" ht="15" customHeight="1">
      <c r="A114" s="38"/>
      <c r="B114" s="75"/>
      <c r="C114" s="76"/>
      <c r="D114" s="39"/>
      <c r="E114" s="40"/>
      <c r="F114" s="80"/>
      <c r="G114" s="143"/>
      <c r="H114" s="148" t="str">
        <f t="shared" si="6"/>
        <v/>
      </c>
    </row>
    <row r="115" spans="1:8" ht="15" customHeight="1">
      <c r="A115" s="38"/>
      <c r="B115" s="75"/>
      <c r="C115" s="76"/>
      <c r="D115" s="39"/>
      <c r="E115" s="40"/>
      <c r="F115" s="80"/>
      <c r="G115" s="143"/>
      <c r="H115" s="147" t="str">
        <f t="shared" si="6"/>
        <v/>
      </c>
    </row>
    <row r="116" spans="1:8" ht="15" customHeight="1">
      <c r="A116" s="38"/>
      <c r="B116" s="75"/>
      <c r="C116" s="76"/>
      <c r="D116" s="39"/>
      <c r="E116" s="40"/>
      <c r="F116" s="80"/>
      <c r="G116" s="143"/>
      <c r="H116" s="148" t="str">
        <f t="shared" si="6"/>
        <v/>
      </c>
    </row>
    <row r="117" spans="1:8" ht="15" customHeight="1">
      <c r="A117" s="38"/>
      <c r="B117" s="75"/>
      <c r="C117" s="76"/>
      <c r="D117" s="39"/>
      <c r="E117" s="40"/>
      <c r="F117" s="80"/>
      <c r="G117" s="143"/>
      <c r="H117" s="147" t="str">
        <f t="shared" si="6"/>
        <v/>
      </c>
    </row>
    <row r="118" spans="1:8" ht="15" customHeight="1">
      <c r="A118" s="38"/>
      <c r="B118" s="75"/>
      <c r="C118" s="76"/>
      <c r="D118" s="39"/>
      <c r="E118" s="40"/>
      <c r="F118" s="80"/>
      <c r="G118" s="143"/>
      <c r="H118" s="148" t="str">
        <f t="shared" si="6"/>
        <v/>
      </c>
    </row>
    <row r="119" spans="1:8" ht="15" customHeight="1">
      <c r="A119" s="38"/>
      <c r="B119" s="75"/>
      <c r="C119" s="76"/>
      <c r="D119" s="39"/>
      <c r="E119" s="40"/>
      <c r="F119" s="80"/>
      <c r="G119" s="143"/>
      <c r="H119" s="147" t="str">
        <f t="shared" si="6"/>
        <v/>
      </c>
    </row>
    <row r="120" spans="1:8" ht="15" customHeight="1">
      <c r="A120" s="38"/>
      <c r="B120" s="75"/>
      <c r="C120" s="76"/>
      <c r="D120" s="39"/>
      <c r="E120" s="40"/>
      <c r="F120" s="80"/>
      <c r="G120" s="143"/>
      <c r="H120" s="148" t="str">
        <f t="shared" si="6"/>
        <v/>
      </c>
    </row>
    <row r="121" spans="1:8" ht="15" customHeight="1">
      <c r="A121" s="38"/>
      <c r="B121" s="75"/>
      <c r="C121" s="76"/>
      <c r="D121" s="39"/>
      <c r="E121" s="40"/>
      <c r="F121" s="80"/>
      <c r="G121" s="143"/>
      <c r="H121" s="147" t="str">
        <f t="shared" si="6"/>
        <v/>
      </c>
    </row>
    <row r="122" spans="1:8" ht="15" customHeight="1">
      <c r="A122" s="38"/>
      <c r="B122" s="75"/>
      <c r="C122" s="76"/>
      <c r="D122" s="39"/>
      <c r="E122" s="40"/>
      <c r="F122" s="80"/>
      <c r="G122" s="143"/>
      <c r="H122" s="148" t="str">
        <f t="shared" si="6"/>
        <v/>
      </c>
    </row>
    <row r="123" spans="1:8" ht="15" customHeight="1">
      <c r="A123" s="38"/>
      <c r="B123" s="75"/>
      <c r="C123" s="76"/>
      <c r="D123" s="39"/>
      <c r="E123" s="40"/>
      <c r="F123" s="80"/>
      <c r="G123" s="143"/>
      <c r="H123" s="147" t="str">
        <f t="shared" si="6"/>
        <v/>
      </c>
    </row>
    <row r="124" spans="1:8" ht="15" customHeight="1">
      <c r="A124" s="38"/>
      <c r="B124" s="75"/>
      <c r="C124" s="76"/>
      <c r="D124" s="39"/>
      <c r="E124" s="40"/>
      <c r="F124" s="80"/>
      <c r="G124" s="143"/>
      <c r="H124" s="148" t="str">
        <f t="shared" si="6"/>
        <v/>
      </c>
    </row>
    <row r="125" spans="1:8" ht="15" customHeight="1">
      <c r="A125" s="38"/>
      <c r="B125" s="75"/>
      <c r="C125" s="76"/>
      <c r="D125" s="39"/>
      <c r="E125" s="40"/>
      <c r="F125" s="80"/>
      <c r="G125" s="143"/>
      <c r="H125" s="147" t="str">
        <f t="shared" si="6"/>
        <v/>
      </c>
    </row>
    <row r="126" spans="1:8" ht="15" customHeight="1">
      <c r="A126" s="38"/>
      <c r="B126" s="75"/>
      <c r="C126" s="76"/>
      <c r="D126" s="39"/>
      <c r="E126" s="40"/>
      <c r="F126" s="80"/>
      <c r="G126" s="143"/>
      <c r="H126" s="148" t="str">
        <f t="shared" si="6"/>
        <v/>
      </c>
    </row>
    <row r="127" spans="1:8" ht="15" customHeight="1">
      <c r="A127" s="38"/>
      <c r="B127" s="75"/>
      <c r="C127" s="76"/>
      <c r="D127" s="39"/>
      <c r="E127" s="40"/>
      <c r="F127" s="80"/>
      <c r="G127" s="143"/>
      <c r="H127" s="147" t="str">
        <f t="shared" si="6"/>
        <v/>
      </c>
    </row>
    <row r="128" spans="1:8" ht="15" customHeight="1">
      <c r="A128" s="38"/>
      <c r="B128" s="75"/>
      <c r="C128" s="76"/>
      <c r="D128" s="39"/>
      <c r="E128" s="40"/>
      <c r="F128" s="80"/>
      <c r="G128" s="143"/>
      <c r="H128" s="148" t="str">
        <f t="shared" si="6"/>
        <v/>
      </c>
    </row>
    <row r="129" spans="1:8" ht="15" customHeight="1">
      <c r="A129" s="38"/>
      <c r="B129" s="75"/>
      <c r="C129" s="76"/>
      <c r="D129" s="39"/>
      <c r="E129" s="40"/>
      <c r="F129" s="80"/>
      <c r="G129" s="143"/>
      <c r="H129" s="147" t="str">
        <f t="shared" si="6"/>
        <v/>
      </c>
    </row>
    <row r="130" spans="1:8" ht="15" customHeight="1">
      <c r="A130" s="38"/>
      <c r="B130" s="75"/>
      <c r="C130" s="76"/>
      <c r="D130" s="39"/>
      <c r="E130" s="40"/>
      <c r="F130" s="80"/>
      <c r="G130" s="143"/>
      <c r="H130" s="148" t="str">
        <f t="shared" si="6"/>
        <v/>
      </c>
    </row>
    <row r="131" spans="1:8" ht="15" customHeight="1">
      <c r="A131" s="38"/>
      <c r="B131" s="75"/>
      <c r="C131" s="76"/>
      <c r="D131" s="39"/>
      <c r="E131" s="40"/>
      <c r="F131" s="80"/>
      <c r="G131" s="143"/>
      <c r="H131" s="147" t="str">
        <f t="shared" si="6"/>
        <v/>
      </c>
    </row>
    <row r="132" spans="1:8" ht="15" customHeight="1">
      <c r="A132" s="38"/>
      <c r="B132" s="75"/>
      <c r="C132" s="76"/>
      <c r="D132" s="39"/>
      <c r="E132" s="40"/>
      <c r="F132" s="80"/>
      <c r="G132" s="143"/>
      <c r="H132" s="148" t="str">
        <f t="shared" si="6"/>
        <v/>
      </c>
    </row>
    <row r="133" spans="1:8" ht="15" customHeight="1">
      <c r="A133" s="38"/>
      <c r="B133" s="75"/>
      <c r="C133" s="76"/>
      <c r="D133" s="39"/>
      <c r="E133" s="40"/>
      <c r="F133" s="80"/>
      <c r="G133" s="143"/>
      <c r="H133" s="147" t="str">
        <f t="shared" si="6"/>
        <v/>
      </c>
    </row>
    <row r="134" spans="1:8" ht="15" customHeight="1">
      <c r="A134" s="38"/>
      <c r="B134" s="75"/>
      <c r="C134" s="76"/>
      <c r="D134" s="39"/>
      <c r="E134" s="40"/>
      <c r="F134" s="80"/>
      <c r="G134" s="143"/>
      <c r="H134" s="148" t="str">
        <f t="shared" si="6"/>
        <v/>
      </c>
    </row>
    <row r="135" spans="1:8" ht="15" customHeight="1">
      <c r="A135" s="38"/>
      <c r="B135" s="75"/>
      <c r="C135" s="76"/>
      <c r="D135" s="39"/>
      <c r="E135" s="40"/>
      <c r="F135" s="80"/>
      <c r="G135" s="143"/>
      <c r="H135" s="147" t="str">
        <f t="shared" si="6"/>
        <v/>
      </c>
    </row>
    <row r="136" spans="1:8" ht="15" customHeight="1">
      <c r="A136" s="38"/>
      <c r="B136" s="75"/>
      <c r="C136" s="76"/>
      <c r="D136" s="39"/>
      <c r="E136" s="40"/>
      <c r="F136" s="80"/>
      <c r="G136" s="143"/>
      <c r="H136" s="148" t="str">
        <f t="shared" si="6"/>
        <v/>
      </c>
    </row>
    <row r="137" spans="1:8" ht="15" customHeight="1">
      <c r="A137" s="38"/>
      <c r="B137" s="75"/>
      <c r="C137" s="76"/>
      <c r="D137" s="39"/>
      <c r="E137" s="40"/>
      <c r="F137" s="80"/>
      <c r="G137" s="143"/>
      <c r="H137" s="147" t="str">
        <f t="shared" si="6"/>
        <v/>
      </c>
    </row>
    <row r="138" spans="1:8" ht="15" customHeight="1">
      <c r="A138" s="41"/>
      <c r="B138" s="75"/>
      <c r="C138" s="76"/>
      <c r="D138" s="39"/>
      <c r="E138" s="40"/>
      <c r="F138" s="80"/>
      <c r="G138" s="143"/>
      <c r="H138" s="148" t="str">
        <f t="shared" si="6"/>
        <v/>
      </c>
    </row>
    <row r="139" spans="1:8" ht="15" customHeight="1">
      <c r="A139" s="41"/>
      <c r="B139" s="75"/>
      <c r="C139" s="76"/>
      <c r="D139" s="39"/>
      <c r="E139" s="40"/>
      <c r="F139" s="80"/>
      <c r="G139" s="143"/>
      <c r="H139" s="147" t="str">
        <f t="shared" si="6"/>
        <v/>
      </c>
    </row>
    <row r="140" spans="1:8" ht="15" customHeight="1">
      <c r="A140" s="41"/>
      <c r="B140" s="75"/>
      <c r="C140" s="76"/>
      <c r="D140" s="39"/>
      <c r="E140" s="40"/>
      <c r="F140" s="80"/>
      <c r="G140" s="143"/>
      <c r="H140" s="148" t="str">
        <f t="shared" si="6"/>
        <v/>
      </c>
    </row>
    <row r="141" spans="1:8" ht="15" customHeight="1">
      <c r="A141" s="41"/>
      <c r="B141" s="75"/>
      <c r="C141" s="76"/>
      <c r="D141" s="39"/>
      <c r="E141" s="40"/>
      <c r="F141" s="80"/>
      <c r="G141" s="143"/>
      <c r="H141" s="147" t="str">
        <f t="shared" si="6"/>
        <v/>
      </c>
    </row>
    <row r="142" spans="1:8" ht="15" customHeight="1">
      <c r="A142" s="41"/>
      <c r="B142" s="75"/>
      <c r="C142" s="76"/>
      <c r="D142" s="39"/>
      <c r="E142" s="40"/>
      <c r="F142" s="80"/>
      <c r="G142" s="143"/>
      <c r="H142" s="148" t="str">
        <f t="shared" si="6"/>
        <v/>
      </c>
    </row>
    <row r="143" spans="1:8" ht="15" customHeight="1">
      <c r="A143" s="41"/>
      <c r="B143" s="75"/>
      <c r="C143" s="76"/>
      <c r="D143" s="39"/>
      <c r="E143" s="40"/>
      <c r="F143" s="80"/>
      <c r="G143" s="143"/>
      <c r="H143" s="147" t="str">
        <f t="shared" si="6"/>
        <v/>
      </c>
    </row>
    <row r="144" spans="1:8" ht="15" customHeight="1">
      <c r="A144" s="41"/>
      <c r="B144" s="75"/>
      <c r="C144" s="76"/>
      <c r="D144" s="39"/>
      <c r="E144" s="40"/>
      <c r="F144" s="80"/>
      <c r="G144" s="143"/>
      <c r="H144" s="148" t="str">
        <f t="shared" si="6"/>
        <v/>
      </c>
    </row>
    <row r="145" spans="1:8" ht="15" customHeight="1">
      <c r="A145" s="41"/>
      <c r="B145" s="75"/>
      <c r="C145" s="76"/>
      <c r="D145" s="39"/>
      <c r="E145" s="40"/>
      <c r="F145" s="80"/>
      <c r="G145" s="143"/>
      <c r="H145" s="147" t="str">
        <f t="shared" si="6"/>
        <v/>
      </c>
    </row>
    <row r="146" spans="1:8" ht="15" customHeight="1">
      <c r="A146" s="41"/>
      <c r="B146" s="75"/>
      <c r="C146" s="76"/>
      <c r="D146" s="39"/>
      <c r="E146" s="40"/>
      <c r="F146" s="80"/>
      <c r="G146" s="143"/>
      <c r="H146" s="148" t="str">
        <f t="shared" si="6"/>
        <v/>
      </c>
    </row>
    <row r="147" spans="1:8" ht="15" customHeight="1">
      <c r="A147" s="41"/>
      <c r="B147" s="75"/>
      <c r="C147" s="76"/>
      <c r="D147" s="39"/>
      <c r="E147" s="40"/>
      <c r="F147" s="80"/>
      <c r="G147" s="143"/>
      <c r="H147" s="147" t="str">
        <f t="shared" si="6"/>
        <v/>
      </c>
    </row>
    <row r="148" spans="1:8" ht="15" customHeight="1">
      <c r="A148" s="41"/>
      <c r="B148" s="75"/>
      <c r="C148" s="76"/>
      <c r="D148" s="39"/>
      <c r="E148" s="40"/>
      <c r="F148" s="80"/>
      <c r="G148" s="143"/>
      <c r="H148" s="148" t="str">
        <f t="shared" si="6"/>
        <v/>
      </c>
    </row>
    <row r="149" spans="1:8" ht="15" customHeight="1">
      <c r="A149" s="41"/>
      <c r="B149" s="75"/>
      <c r="C149" s="76"/>
      <c r="D149" s="39"/>
      <c r="E149" s="40"/>
      <c r="F149" s="80"/>
      <c r="G149" s="143"/>
      <c r="H149" s="147" t="str">
        <f t="shared" si="6"/>
        <v/>
      </c>
    </row>
    <row r="150" spans="1:8" ht="15" customHeight="1">
      <c r="A150" s="41"/>
      <c r="B150" s="75"/>
      <c r="C150" s="76"/>
      <c r="D150" s="39"/>
      <c r="E150" s="40"/>
      <c r="F150" s="80"/>
      <c r="G150" s="143"/>
      <c r="H150" s="148" t="str">
        <f t="shared" si="6"/>
        <v/>
      </c>
    </row>
    <row r="151" spans="1:8" ht="15" customHeight="1">
      <c r="A151" s="41"/>
      <c r="B151" s="75"/>
      <c r="C151" s="76"/>
      <c r="D151" s="39"/>
      <c r="E151" s="40"/>
      <c r="F151" s="80"/>
      <c r="G151" s="143"/>
      <c r="H151" s="147" t="str">
        <f t="shared" si="6"/>
        <v/>
      </c>
    </row>
    <row r="152" spans="1:8" ht="15" customHeight="1">
      <c r="A152" s="41"/>
      <c r="B152" s="75"/>
      <c r="C152" s="77"/>
      <c r="D152" s="39"/>
      <c r="E152" s="40"/>
      <c r="F152" s="80"/>
      <c r="G152" s="143"/>
      <c r="H152" s="148" t="str">
        <f t="shared" si="6"/>
        <v/>
      </c>
    </row>
    <row r="153" spans="1:8" ht="15" customHeight="1">
      <c r="A153" s="41"/>
      <c r="B153" s="75"/>
      <c r="C153" s="77"/>
      <c r="D153" s="39"/>
      <c r="E153" s="40"/>
      <c r="F153" s="80"/>
      <c r="G153" s="143"/>
      <c r="H153" s="147" t="str">
        <f t="shared" si="6"/>
        <v/>
      </c>
    </row>
    <row r="154" spans="1:8" ht="15" customHeight="1">
      <c r="A154" s="41"/>
      <c r="B154" s="75"/>
      <c r="C154" s="77"/>
      <c r="D154" s="39"/>
      <c r="E154" s="40"/>
      <c r="F154" s="80"/>
      <c r="G154" s="143"/>
      <c r="H154" s="148" t="str">
        <f t="shared" si="6"/>
        <v/>
      </c>
    </row>
    <row r="155" spans="1:8" ht="15" customHeight="1">
      <c r="A155" s="41"/>
      <c r="B155" s="75"/>
      <c r="C155" s="77"/>
      <c r="D155" s="39"/>
      <c r="E155" s="40"/>
      <c r="F155" s="80"/>
      <c r="G155" s="143"/>
      <c r="H155" s="147" t="str">
        <f t="shared" si="6"/>
        <v/>
      </c>
    </row>
    <row r="156" spans="1:8" ht="15" customHeight="1">
      <c r="A156" s="41"/>
      <c r="B156" s="75"/>
      <c r="C156" s="77"/>
      <c r="D156" s="39"/>
      <c r="E156" s="40"/>
      <c r="F156" s="80"/>
      <c r="G156" s="143"/>
      <c r="H156" s="148" t="str">
        <f t="shared" si="6"/>
        <v/>
      </c>
    </row>
    <row r="157" spans="1:8" ht="15" customHeight="1">
      <c r="A157" s="41"/>
      <c r="B157" s="75"/>
      <c r="C157" s="77"/>
      <c r="D157" s="39"/>
      <c r="E157" s="40"/>
      <c r="F157" s="80"/>
      <c r="G157" s="143"/>
      <c r="H157" s="147" t="str">
        <f t="shared" ref="H157:H220" si="7">IF(OR(C157="",D157=""),"",IF(OR(AND(C157="Income",OR(D157="Rent income",D157="Premiums of lease grant",D157="Reverse premiums",D157="Other property income",D157="Rent-a-Room rents received",D157="Tax deducted from rent")),AND(C157="Expense",OR(D157="Premises running costs",D157="Repairs &amp; maintenance",D157="Other financial costs (not residential)",D157="Professional fees",D157="Cost of services",D157="Travel costs",D157="Other expenses",D157="Residential finance costs",D157="Residential finance costs carried forward",D157="Rent-a-Room amount claimed")),AND(C157="Capital",D157="Capital / not allowable")),"OK","CHECK TYPE/CATEGORY"))</f>
        <v/>
      </c>
    </row>
    <row r="158" spans="1:8" ht="15" customHeight="1">
      <c r="A158" s="41"/>
      <c r="B158" s="75"/>
      <c r="C158" s="77"/>
      <c r="D158" s="39"/>
      <c r="E158" s="40"/>
      <c r="F158" s="80"/>
      <c r="G158" s="143"/>
      <c r="H158" s="148" t="str">
        <f t="shared" si="7"/>
        <v/>
      </c>
    </row>
    <row r="159" spans="1:8" ht="15" customHeight="1">
      <c r="A159" s="41"/>
      <c r="B159" s="75"/>
      <c r="C159" s="77"/>
      <c r="D159" s="39"/>
      <c r="E159" s="40"/>
      <c r="F159" s="80"/>
      <c r="G159" s="143"/>
      <c r="H159" s="147" t="str">
        <f t="shared" si="7"/>
        <v/>
      </c>
    </row>
    <row r="160" spans="1:8" ht="15" customHeight="1">
      <c r="A160" s="41"/>
      <c r="B160" s="75"/>
      <c r="C160" s="77"/>
      <c r="D160" s="39"/>
      <c r="E160" s="40"/>
      <c r="F160" s="80"/>
      <c r="G160" s="143"/>
      <c r="H160" s="148" t="str">
        <f t="shared" si="7"/>
        <v/>
      </c>
    </row>
    <row r="161" spans="1:8" ht="15" customHeight="1">
      <c r="A161" s="41"/>
      <c r="B161" s="75"/>
      <c r="C161" s="77"/>
      <c r="D161" s="39"/>
      <c r="E161" s="40"/>
      <c r="F161" s="80"/>
      <c r="G161" s="143"/>
      <c r="H161" s="147" t="str">
        <f t="shared" si="7"/>
        <v/>
      </c>
    </row>
    <row r="162" spans="1:8" ht="15" customHeight="1">
      <c r="A162" s="41"/>
      <c r="B162" s="75"/>
      <c r="C162" s="77"/>
      <c r="D162" s="39"/>
      <c r="E162" s="40"/>
      <c r="F162" s="80"/>
      <c r="G162" s="143"/>
      <c r="H162" s="148" t="str">
        <f t="shared" si="7"/>
        <v/>
      </c>
    </row>
    <row r="163" spans="1:8" ht="15" customHeight="1">
      <c r="A163" s="41"/>
      <c r="B163" s="75"/>
      <c r="C163" s="77"/>
      <c r="D163" s="39"/>
      <c r="E163" s="40"/>
      <c r="F163" s="80"/>
      <c r="G163" s="143"/>
      <c r="H163" s="147" t="str">
        <f t="shared" si="7"/>
        <v/>
      </c>
    </row>
    <row r="164" spans="1:8" ht="15" customHeight="1">
      <c r="A164" s="41"/>
      <c r="B164" s="75"/>
      <c r="C164" s="77"/>
      <c r="D164" s="39"/>
      <c r="E164" s="40"/>
      <c r="F164" s="80"/>
      <c r="G164" s="143"/>
      <c r="H164" s="148" t="str">
        <f t="shared" si="7"/>
        <v/>
      </c>
    </row>
    <row r="165" spans="1:8" ht="15" customHeight="1">
      <c r="A165" s="41"/>
      <c r="B165" s="75"/>
      <c r="C165" s="77"/>
      <c r="D165" s="39"/>
      <c r="E165" s="40"/>
      <c r="F165" s="80"/>
      <c r="G165" s="143"/>
      <c r="H165" s="147" t="str">
        <f t="shared" si="7"/>
        <v/>
      </c>
    </row>
    <row r="166" spans="1:8" ht="15" customHeight="1">
      <c r="A166" s="41"/>
      <c r="B166" s="75"/>
      <c r="C166" s="77"/>
      <c r="D166" s="39"/>
      <c r="E166" s="40"/>
      <c r="F166" s="80"/>
      <c r="G166" s="143"/>
      <c r="H166" s="148" t="str">
        <f t="shared" si="7"/>
        <v/>
      </c>
    </row>
    <row r="167" spans="1:8" ht="15" customHeight="1">
      <c r="A167" s="41"/>
      <c r="B167" s="75"/>
      <c r="C167" s="77"/>
      <c r="D167" s="39"/>
      <c r="E167" s="40"/>
      <c r="F167" s="80"/>
      <c r="G167" s="143"/>
      <c r="H167" s="147" t="str">
        <f t="shared" si="7"/>
        <v/>
      </c>
    </row>
    <row r="168" spans="1:8" ht="15" customHeight="1">
      <c r="A168" s="41"/>
      <c r="B168" s="75"/>
      <c r="C168" s="77"/>
      <c r="D168" s="39"/>
      <c r="E168" s="40"/>
      <c r="F168" s="80"/>
      <c r="G168" s="143"/>
      <c r="H168" s="148" t="str">
        <f t="shared" si="7"/>
        <v/>
      </c>
    </row>
    <row r="169" spans="1:8" ht="15" customHeight="1">
      <c r="A169" s="41"/>
      <c r="B169" s="75"/>
      <c r="C169" s="77"/>
      <c r="D169" s="39"/>
      <c r="E169" s="40"/>
      <c r="F169" s="80"/>
      <c r="G169" s="143"/>
      <c r="H169" s="147" t="str">
        <f t="shared" si="7"/>
        <v/>
      </c>
    </row>
    <row r="170" spans="1:8" ht="15" customHeight="1">
      <c r="A170" s="41"/>
      <c r="B170" s="75"/>
      <c r="C170" s="77"/>
      <c r="D170" s="39"/>
      <c r="E170" s="40"/>
      <c r="F170" s="80"/>
      <c r="G170" s="143"/>
      <c r="H170" s="148" t="str">
        <f t="shared" si="7"/>
        <v/>
      </c>
    </row>
    <row r="171" spans="1:8" ht="15" customHeight="1">
      <c r="A171" s="41"/>
      <c r="B171" s="75"/>
      <c r="C171" s="77"/>
      <c r="D171" s="39"/>
      <c r="E171" s="40"/>
      <c r="F171" s="80"/>
      <c r="G171" s="143"/>
      <c r="H171" s="147" t="str">
        <f t="shared" si="7"/>
        <v/>
      </c>
    </row>
    <row r="172" spans="1:8" ht="15" customHeight="1">
      <c r="A172" s="41"/>
      <c r="B172" s="75"/>
      <c r="C172" s="77"/>
      <c r="D172" s="39"/>
      <c r="E172" s="40"/>
      <c r="F172" s="80"/>
      <c r="G172" s="143"/>
      <c r="H172" s="148" t="str">
        <f t="shared" si="7"/>
        <v/>
      </c>
    </row>
    <row r="173" spans="1:8" ht="15" customHeight="1">
      <c r="A173" s="41"/>
      <c r="B173" s="75"/>
      <c r="C173" s="77"/>
      <c r="D173" s="39"/>
      <c r="E173" s="40"/>
      <c r="F173" s="80"/>
      <c r="G173" s="143"/>
      <c r="H173" s="147" t="str">
        <f t="shared" si="7"/>
        <v/>
      </c>
    </row>
    <row r="174" spans="1:8" ht="15" customHeight="1">
      <c r="A174" s="41"/>
      <c r="B174" s="75"/>
      <c r="C174" s="77"/>
      <c r="D174" s="39"/>
      <c r="E174" s="40"/>
      <c r="F174" s="80"/>
      <c r="G174" s="143"/>
      <c r="H174" s="148" t="str">
        <f t="shared" si="7"/>
        <v/>
      </c>
    </row>
    <row r="175" spans="1:8" ht="15" customHeight="1">
      <c r="A175" s="41"/>
      <c r="B175" s="75"/>
      <c r="C175" s="77"/>
      <c r="D175" s="39"/>
      <c r="E175" s="40"/>
      <c r="F175" s="80"/>
      <c r="G175" s="143"/>
      <c r="H175" s="147" t="str">
        <f t="shared" si="7"/>
        <v/>
      </c>
    </row>
    <row r="176" spans="1:8" ht="15" customHeight="1">
      <c r="A176" s="41"/>
      <c r="B176" s="75"/>
      <c r="C176" s="77"/>
      <c r="D176" s="39"/>
      <c r="E176" s="40"/>
      <c r="F176" s="80"/>
      <c r="G176" s="143"/>
      <c r="H176" s="148" t="str">
        <f t="shared" si="7"/>
        <v/>
      </c>
    </row>
    <row r="177" spans="1:8" ht="15" customHeight="1">
      <c r="A177" s="41"/>
      <c r="B177" s="75"/>
      <c r="C177" s="77"/>
      <c r="D177" s="39"/>
      <c r="E177" s="40"/>
      <c r="F177" s="80"/>
      <c r="G177" s="143"/>
      <c r="H177" s="147" t="str">
        <f t="shared" si="7"/>
        <v/>
      </c>
    </row>
    <row r="178" spans="1:8" ht="15" customHeight="1">
      <c r="A178" s="41"/>
      <c r="B178" s="75"/>
      <c r="C178" s="77"/>
      <c r="D178" s="39"/>
      <c r="E178" s="40"/>
      <c r="F178" s="80"/>
      <c r="G178" s="143"/>
      <c r="H178" s="148" t="str">
        <f t="shared" si="7"/>
        <v/>
      </c>
    </row>
    <row r="179" spans="1:8" ht="15" customHeight="1">
      <c r="A179" s="41"/>
      <c r="B179" s="75"/>
      <c r="C179" s="77"/>
      <c r="D179" s="39"/>
      <c r="E179" s="40"/>
      <c r="F179" s="80"/>
      <c r="G179" s="143"/>
      <c r="H179" s="147" t="str">
        <f t="shared" si="7"/>
        <v/>
      </c>
    </row>
    <row r="180" spans="1:8" ht="15" customHeight="1">
      <c r="A180" s="41"/>
      <c r="B180" s="75"/>
      <c r="C180" s="77"/>
      <c r="D180" s="39"/>
      <c r="E180" s="40"/>
      <c r="F180" s="80"/>
      <c r="G180" s="143"/>
      <c r="H180" s="148" t="str">
        <f t="shared" si="7"/>
        <v/>
      </c>
    </row>
    <row r="181" spans="1:8" ht="15" customHeight="1">
      <c r="A181" s="41"/>
      <c r="B181" s="75"/>
      <c r="C181" s="77"/>
      <c r="D181" s="39"/>
      <c r="E181" s="40"/>
      <c r="F181" s="80"/>
      <c r="G181" s="143"/>
      <c r="H181" s="147" t="str">
        <f t="shared" si="7"/>
        <v/>
      </c>
    </row>
    <row r="182" spans="1:8" ht="15" customHeight="1">
      <c r="A182" s="41"/>
      <c r="B182" s="75"/>
      <c r="C182" s="77"/>
      <c r="D182" s="39"/>
      <c r="E182" s="40"/>
      <c r="F182" s="80"/>
      <c r="G182" s="143"/>
      <c r="H182" s="148" t="str">
        <f t="shared" si="7"/>
        <v/>
      </c>
    </row>
    <row r="183" spans="1:8" ht="15" customHeight="1">
      <c r="A183" s="41"/>
      <c r="B183" s="75"/>
      <c r="C183" s="77"/>
      <c r="D183" s="39"/>
      <c r="E183" s="40"/>
      <c r="F183" s="80"/>
      <c r="G183" s="143"/>
      <c r="H183" s="147" t="str">
        <f t="shared" si="7"/>
        <v/>
      </c>
    </row>
    <row r="184" spans="1:8" ht="15" customHeight="1">
      <c r="A184" s="41"/>
      <c r="B184" s="75"/>
      <c r="C184" s="77"/>
      <c r="D184" s="39"/>
      <c r="E184" s="40"/>
      <c r="F184" s="80"/>
      <c r="G184" s="143"/>
      <c r="H184" s="148" t="str">
        <f t="shared" si="7"/>
        <v/>
      </c>
    </row>
    <row r="185" spans="1:8" ht="15" customHeight="1">
      <c r="A185" s="41"/>
      <c r="B185" s="75"/>
      <c r="C185" s="77"/>
      <c r="D185" s="39"/>
      <c r="E185" s="40"/>
      <c r="F185" s="80"/>
      <c r="G185" s="143"/>
      <c r="H185" s="147" t="str">
        <f t="shared" si="7"/>
        <v/>
      </c>
    </row>
    <row r="186" spans="1:8" ht="15" customHeight="1">
      <c r="A186" s="41"/>
      <c r="B186" s="75"/>
      <c r="C186" s="77"/>
      <c r="D186" s="39"/>
      <c r="E186" s="40"/>
      <c r="F186" s="80"/>
      <c r="G186" s="143"/>
      <c r="H186" s="148" t="str">
        <f t="shared" si="7"/>
        <v/>
      </c>
    </row>
    <row r="187" spans="1:8" ht="15" customHeight="1">
      <c r="A187" s="41"/>
      <c r="B187" s="75"/>
      <c r="C187" s="77"/>
      <c r="D187" s="39"/>
      <c r="E187" s="40"/>
      <c r="F187" s="80"/>
      <c r="G187" s="143"/>
      <c r="H187" s="147" t="str">
        <f t="shared" si="7"/>
        <v/>
      </c>
    </row>
    <row r="188" spans="1:8" ht="15" customHeight="1">
      <c r="A188" s="41"/>
      <c r="B188" s="75"/>
      <c r="C188" s="77"/>
      <c r="D188" s="39"/>
      <c r="E188" s="40"/>
      <c r="F188" s="80"/>
      <c r="G188" s="143"/>
      <c r="H188" s="148" t="str">
        <f t="shared" si="7"/>
        <v/>
      </c>
    </row>
    <row r="189" spans="1:8" ht="15" customHeight="1">
      <c r="A189" s="41"/>
      <c r="B189" s="75"/>
      <c r="C189" s="77"/>
      <c r="D189" s="39"/>
      <c r="E189" s="40"/>
      <c r="F189" s="80"/>
      <c r="G189" s="143"/>
      <c r="H189" s="147" t="str">
        <f t="shared" si="7"/>
        <v/>
      </c>
    </row>
    <row r="190" spans="1:8" ht="15" customHeight="1">
      <c r="A190" s="41"/>
      <c r="B190" s="75"/>
      <c r="C190" s="77"/>
      <c r="D190" s="39"/>
      <c r="E190" s="40"/>
      <c r="F190" s="80"/>
      <c r="G190" s="143"/>
      <c r="H190" s="148" t="str">
        <f t="shared" si="7"/>
        <v/>
      </c>
    </row>
    <row r="191" spans="1:8" ht="15" customHeight="1">
      <c r="A191" s="41"/>
      <c r="B191" s="75"/>
      <c r="C191" s="77"/>
      <c r="D191" s="39"/>
      <c r="E191" s="40"/>
      <c r="F191" s="80"/>
      <c r="G191" s="143"/>
      <c r="H191" s="147" t="str">
        <f t="shared" si="7"/>
        <v/>
      </c>
    </row>
    <row r="192" spans="1:8" ht="15" customHeight="1">
      <c r="A192" s="41"/>
      <c r="B192" s="75"/>
      <c r="C192" s="77"/>
      <c r="D192" s="39"/>
      <c r="E192" s="40"/>
      <c r="F192" s="80"/>
      <c r="G192" s="143"/>
      <c r="H192" s="148" t="str">
        <f t="shared" si="7"/>
        <v/>
      </c>
    </row>
    <row r="193" spans="1:8" ht="15" customHeight="1">
      <c r="A193" s="41"/>
      <c r="B193" s="75"/>
      <c r="C193" s="77"/>
      <c r="D193" s="39"/>
      <c r="E193" s="40"/>
      <c r="F193" s="80"/>
      <c r="G193" s="143"/>
      <c r="H193" s="147" t="str">
        <f t="shared" si="7"/>
        <v/>
      </c>
    </row>
    <row r="194" spans="1:8" ht="15" customHeight="1">
      <c r="A194" s="41"/>
      <c r="B194" s="75"/>
      <c r="C194" s="77"/>
      <c r="D194" s="39"/>
      <c r="E194" s="40"/>
      <c r="F194" s="80"/>
      <c r="G194" s="143"/>
      <c r="H194" s="148" t="str">
        <f t="shared" si="7"/>
        <v/>
      </c>
    </row>
    <row r="195" spans="1:8" ht="15" customHeight="1">
      <c r="A195" s="41"/>
      <c r="B195" s="75"/>
      <c r="C195" s="77"/>
      <c r="D195" s="39"/>
      <c r="E195" s="40"/>
      <c r="F195" s="80"/>
      <c r="G195" s="143"/>
      <c r="H195" s="147" t="str">
        <f t="shared" si="7"/>
        <v/>
      </c>
    </row>
    <row r="196" spans="1:8" ht="15" customHeight="1">
      <c r="A196" s="41"/>
      <c r="B196" s="75"/>
      <c r="C196" s="77"/>
      <c r="D196" s="39"/>
      <c r="E196" s="40"/>
      <c r="F196" s="80"/>
      <c r="G196" s="143"/>
      <c r="H196" s="148" t="str">
        <f t="shared" si="7"/>
        <v/>
      </c>
    </row>
    <row r="197" spans="1:8" ht="15" customHeight="1">
      <c r="A197" s="41"/>
      <c r="B197" s="75"/>
      <c r="C197" s="77"/>
      <c r="D197" s="39"/>
      <c r="E197" s="40"/>
      <c r="F197" s="80"/>
      <c r="G197" s="143"/>
      <c r="H197" s="147" t="str">
        <f t="shared" si="7"/>
        <v/>
      </c>
    </row>
    <row r="198" spans="1:8" ht="15" customHeight="1">
      <c r="A198" s="41"/>
      <c r="B198" s="75"/>
      <c r="C198" s="77"/>
      <c r="D198" s="39"/>
      <c r="E198" s="40"/>
      <c r="F198" s="80"/>
      <c r="G198" s="143"/>
      <c r="H198" s="148" t="str">
        <f t="shared" si="7"/>
        <v/>
      </c>
    </row>
    <row r="199" spans="1:8" ht="15" customHeight="1">
      <c r="A199" s="41"/>
      <c r="B199" s="75"/>
      <c r="C199" s="77"/>
      <c r="D199" s="39"/>
      <c r="E199" s="40"/>
      <c r="F199" s="80"/>
      <c r="G199" s="143"/>
      <c r="H199" s="147" t="str">
        <f t="shared" si="7"/>
        <v/>
      </c>
    </row>
    <row r="200" spans="1:8" ht="15" customHeight="1">
      <c r="A200" s="41"/>
      <c r="B200" s="75"/>
      <c r="C200" s="77"/>
      <c r="D200" s="39"/>
      <c r="E200" s="40"/>
      <c r="F200" s="80"/>
      <c r="G200" s="143"/>
      <c r="H200" s="148" t="str">
        <f t="shared" si="7"/>
        <v/>
      </c>
    </row>
    <row r="201" spans="1:8" ht="15" customHeight="1">
      <c r="A201" s="41"/>
      <c r="B201" s="75"/>
      <c r="C201" s="77"/>
      <c r="D201" s="39"/>
      <c r="E201" s="40"/>
      <c r="F201" s="80"/>
      <c r="G201" s="143"/>
      <c r="H201" s="147" t="str">
        <f t="shared" si="7"/>
        <v/>
      </c>
    </row>
    <row r="202" spans="1:8" ht="15" customHeight="1">
      <c r="A202" s="41"/>
      <c r="B202" s="75"/>
      <c r="C202" s="77"/>
      <c r="D202" s="39"/>
      <c r="E202" s="40"/>
      <c r="F202" s="80"/>
      <c r="G202" s="143"/>
      <c r="H202" s="148" t="str">
        <f t="shared" si="7"/>
        <v/>
      </c>
    </row>
    <row r="203" spans="1:8" ht="15" customHeight="1">
      <c r="A203" s="41"/>
      <c r="B203" s="75"/>
      <c r="C203" s="77"/>
      <c r="D203" s="39"/>
      <c r="E203" s="40"/>
      <c r="F203" s="80"/>
      <c r="G203" s="143"/>
      <c r="H203" s="147" t="str">
        <f t="shared" si="7"/>
        <v/>
      </c>
    </row>
    <row r="204" spans="1:8" ht="15" customHeight="1">
      <c r="A204" s="41"/>
      <c r="B204" s="75"/>
      <c r="C204" s="77"/>
      <c r="D204" s="39"/>
      <c r="E204" s="40"/>
      <c r="F204" s="80"/>
      <c r="G204" s="143"/>
      <c r="H204" s="148" t="str">
        <f t="shared" si="7"/>
        <v/>
      </c>
    </row>
    <row r="205" spans="1:8" ht="15" customHeight="1">
      <c r="A205" s="41"/>
      <c r="B205" s="75"/>
      <c r="C205" s="77"/>
      <c r="D205" s="39"/>
      <c r="E205" s="40"/>
      <c r="F205" s="80"/>
      <c r="G205" s="143"/>
      <c r="H205" s="147" t="str">
        <f t="shared" si="7"/>
        <v/>
      </c>
    </row>
    <row r="206" spans="1:8" ht="15" customHeight="1">
      <c r="A206" s="41"/>
      <c r="B206" s="75"/>
      <c r="C206" s="77"/>
      <c r="D206" s="39"/>
      <c r="E206" s="40"/>
      <c r="F206" s="80"/>
      <c r="G206" s="143"/>
      <c r="H206" s="148" t="str">
        <f t="shared" si="7"/>
        <v/>
      </c>
    </row>
    <row r="207" spans="1:8" ht="15" customHeight="1">
      <c r="A207" s="41"/>
      <c r="B207" s="75"/>
      <c r="C207" s="77"/>
      <c r="D207" s="39"/>
      <c r="E207" s="40"/>
      <c r="F207" s="80"/>
      <c r="G207" s="143"/>
      <c r="H207" s="147" t="str">
        <f t="shared" si="7"/>
        <v/>
      </c>
    </row>
    <row r="208" spans="1:8" ht="15" customHeight="1">
      <c r="A208" s="41"/>
      <c r="B208" s="75"/>
      <c r="C208" s="77"/>
      <c r="D208" s="39"/>
      <c r="E208" s="40"/>
      <c r="F208" s="80"/>
      <c r="G208" s="143"/>
      <c r="H208" s="148" t="str">
        <f t="shared" si="7"/>
        <v/>
      </c>
    </row>
    <row r="209" spans="1:8" ht="15" customHeight="1">
      <c r="A209" s="41"/>
      <c r="B209" s="75"/>
      <c r="C209" s="77"/>
      <c r="D209" s="39"/>
      <c r="E209" s="40"/>
      <c r="F209" s="80"/>
      <c r="G209" s="143"/>
      <c r="H209" s="147" t="str">
        <f t="shared" si="7"/>
        <v/>
      </c>
    </row>
    <row r="210" spans="1:8" ht="15" customHeight="1">
      <c r="A210" s="41"/>
      <c r="B210" s="75"/>
      <c r="C210" s="77"/>
      <c r="D210" s="39"/>
      <c r="E210" s="40"/>
      <c r="F210" s="80"/>
      <c r="G210" s="143"/>
      <c r="H210" s="148" t="str">
        <f t="shared" si="7"/>
        <v/>
      </c>
    </row>
    <row r="211" spans="1:8" ht="15" customHeight="1">
      <c r="A211" s="41"/>
      <c r="B211" s="75"/>
      <c r="C211" s="77"/>
      <c r="D211" s="39"/>
      <c r="E211" s="40"/>
      <c r="F211" s="80"/>
      <c r="G211" s="143"/>
      <c r="H211" s="147" t="str">
        <f t="shared" si="7"/>
        <v/>
      </c>
    </row>
    <row r="212" spans="1:8" ht="15" customHeight="1">
      <c r="A212" s="41"/>
      <c r="B212" s="75"/>
      <c r="C212" s="77"/>
      <c r="D212" s="39"/>
      <c r="E212" s="40"/>
      <c r="F212" s="80"/>
      <c r="G212" s="143"/>
      <c r="H212" s="148" t="str">
        <f t="shared" si="7"/>
        <v/>
      </c>
    </row>
    <row r="213" spans="1:8" ht="15" customHeight="1">
      <c r="A213" s="41"/>
      <c r="B213" s="75"/>
      <c r="C213" s="77"/>
      <c r="D213" s="39"/>
      <c r="E213" s="40"/>
      <c r="F213" s="80"/>
      <c r="G213" s="143"/>
      <c r="H213" s="147" t="str">
        <f t="shared" si="7"/>
        <v/>
      </c>
    </row>
    <row r="214" spans="1:8" ht="15" customHeight="1">
      <c r="A214" s="41"/>
      <c r="B214" s="75"/>
      <c r="C214" s="77"/>
      <c r="D214" s="39"/>
      <c r="E214" s="40"/>
      <c r="F214" s="80"/>
      <c r="G214" s="143"/>
      <c r="H214" s="148" t="str">
        <f t="shared" si="7"/>
        <v/>
      </c>
    </row>
    <row r="215" spans="1:8" ht="15" customHeight="1">
      <c r="A215" s="41"/>
      <c r="B215" s="75"/>
      <c r="C215" s="77"/>
      <c r="D215" s="39"/>
      <c r="E215" s="40"/>
      <c r="F215" s="80"/>
      <c r="G215" s="143"/>
      <c r="H215" s="147" t="str">
        <f t="shared" si="7"/>
        <v/>
      </c>
    </row>
    <row r="216" spans="1:8" ht="15" customHeight="1">
      <c r="A216" s="41"/>
      <c r="B216" s="75"/>
      <c r="C216" s="77"/>
      <c r="D216" s="39"/>
      <c r="E216" s="40"/>
      <c r="F216" s="80"/>
      <c r="G216" s="143"/>
      <c r="H216" s="148" t="str">
        <f t="shared" si="7"/>
        <v/>
      </c>
    </row>
    <row r="217" spans="1:8" ht="15" customHeight="1">
      <c r="A217" s="41"/>
      <c r="B217" s="75"/>
      <c r="C217" s="77"/>
      <c r="D217" s="39"/>
      <c r="E217" s="40"/>
      <c r="F217" s="80"/>
      <c r="G217" s="143"/>
      <c r="H217" s="147" t="str">
        <f t="shared" si="7"/>
        <v/>
      </c>
    </row>
    <row r="218" spans="1:8" ht="15" customHeight="1">
      <c r="A218" s="41"/>
      <c r="B218" s="75"/>
      <c r="C218" s="77"/>
      <c r="D218" s="39"/>
      <c r="E218" s="40"/>
      <c r="F218" s="80"/>
      <c r="G218" s="143"/>
      <c r="H218" s="148" t="str">
        <f t="shared" si="7"/>
        <v/>
      </c>
    </row>
    <row r="219" spans="1:8" ht="15" customHeight="1">
      <c r="A219" s="41"/>
      <c r="B219" s="75"/>
      <c r="C219" s="77"/>
      <c r="D219" s="39"/>
      <c r="E219" s="40"/>
      <c r="F219" s="80"/>
      <c r="G219" s="143"/>
      <c r="H219" s="147" t="str">
        <f t="shared" si="7"/>
        <v/>
      </c>
    </row>
    <row r="220" spans="1:8" ht="15" customHeight="1">
      <c r="A220" s="41"/>
      <c r="B220" s="75"/>
      <c r="C220" s="77"/>
      <c r="D220" s="39"/>
      <c r="E220" s="40"/>
      <c r="F220" s="80"/>
      <c r="G220" s="143"/>
      <c r="H220" s="148" t="str">
        <f t="shared" si="7"/>
        <v/>
      </c>
    </row>
    <row r="221" spans="1:8" ht="15" customHeight="1">
      <c r="A221" s="41"/>
      <c r="B221" s="75"/>
      <c r="C221" s="77"/>
      <c r="D221" s="39"/>
      <c r="E221" s="40"/>
      <c r="F221" s="80"/>
      <c r="G221" s="143"/>
      <c r="H221" s="147" t="str">
        <f t="shared" ref="H221:H284" si="8">IF(OR(C221="",D221=""),"",IF(OR(AND(C221="Income",OR(D221="Rent income",D221="Premiums of lease grant",D221="Reverse premiums",D221="Other property income",D221="Rent-a-Room rents received",D221="Tax deducted from rent")),AND(C221="Expense",OR(D221="Premises running costs",D221="Repairs &amp; maintenance",D221="Other financial costs (not residential)",D221="Professional fees",D221="Cost of services",D221="Travel costs",D221="Other expenses",D221="Residential finance costs",D221="Residential finance costs carried forward",D221="Rent-a-Room amount claimed")),AND(C221="Capital",D221="Capital / not allowable")),"OK","CHECK TYPE/CATEGORY"))</f>
        <v/>
      </c>
    </row>
    <row r="222" spans="1:8" ht="15" customHeight="1">
      <c r="A222" s="41"/>
      <c r="B222" s="75"/>
      <c r="C222" s="77"/>
      <c r="D222" s="39"/>
      <c r="E222" s="40"/>
      <c r="F222" s="80"/>
      <c r="G222" s="143"/>
      <c r="H222" s="148" t="str">
        <f t="shared" si="8"/>
        <v/>
      </c>
    </row>
    <row r="223" spans="1:8" ht="15" customHeight="1">
      <c r="A223" s="41"/>
      <c r="B223" s="75"/>
      <c r="C223" s="77"/>
      <c r="D223" s="39"/>
      <c r="E223" s="40"/>
      <c r="F223" s="80"/>
      <c r="G223" s="143"/>
      <c r="H223" s="147" t="str">
        <f t="shared" si="8"/>
        <v/>
      </c>
    </row>
    <row r="224" spans="1:8" ht="15" customHeight="1">
      <c r="A224" s="41"/>
      <c r="B224" s="75"/>
      <c r="C224" s="77"/>
      <c r="D224" s="39"/>
      <c r="E224" s="40"/>
      <c r="F224" s="80"/>
      <c r="G224" s="143"/>
      <c r="H224" s="148" t="str">
        <f t="shared" si="8"/>
        <v/>
      </c>
    </row>
    <row r="225" spans="1:8" ht="15" customHeight="1">
      <c r="A225" s="41"/>
      <c r="B225" s="75"/>
      <c r="C225" s="77"/>
      <c r="D225" s="39"/>
      <c r="E225" s="40"/>
      <c r="F225" s="80"/>
      <c r="G225" s="143"/>
      <c r="H225" s="147" t="str">
        <f t="shared" si="8"/>
        <v/>
      </c>
    </row>
    <row r="226" spans="1:8" ht="15" customHeight="1">
      <c r="A226" s="41"/>
      <c r="B226" s="75"/>
      <c r="C226" s="77"/>
      <c r="D226" s="39"/>
      <c r="E226" s="40"/>
      <c r="F226" s="80"/>
      <c r="G226" s="143"/>
      <c r="H226" s="148" t="str">
        <f t="shared" si="8"/>
        <v/>
      </c>
    </row>
    <row r="227" spans="1:8" ht="15" customHeight="1">
      <c r="A227" s="41"/>
      <c r="B227" s="75"/>
      <c r="C227" s="77"/>
      <c r="D227" s="39"/>
      <c r="E227" s="40"/>
      <c r="F227" s="80"/>
      <c r="G227" s="143"/>
      <c r="H227" s="147" t="str">
        <f t="shared" si="8"/>
        <v/>
      </c>
    </row>
    <row r="228" spans="1:8" ht="15" customHeight="1">
      <c r="A228" s="41"/>
      <c r="B228" s="75"/>
      <c r="C228" s="77"/>
      <c r="D228" s="39"/>
      <c r="E228" s="40"/>
      <c r="F228" s="80"/>
      <c r="G228" s="143"/>
      <c r="H228" s="148" t="str">
        <f t="shared" si="8"/>
        <v/>
      </c>
    </row>
    <row r="229" spans="1:8" ht="15" customHeight="1">
      <c r="A229" s="41"/>
      <c r="B229" s="75"/>
      <c r="C229" s="77"/>
      <c r="D229" s="39"/>
      <c r="E229" s="40"/>
      <c r="F229" s="80"/>
      <c r="G229" s="143"/>
      <c r="H229" s="147" t="str">
        <f t="shared" si="8"/>
        <v/>
      </c>
    </row>
    <row r="230" spans="1:8" ht="15" customHeight="1">
      <c r="A230" s="41"/>
      <c r="B230" s="75"/>
      <c r="C230" s="77"/>
      <c r="D230" s="39"/>
      <c r="E230" s="40"/>
      <c r="F230" s="80"/>
      <c r="G230" s="143"/>
      <c r="H230" s="148" t="str">
        <f t="shared" si="8"/>
        <v/>
      </c>
    </row>
    <row r="231" spans="1:8" ht="15" customHeight="1">
      <c r="A231" s="41"/>
      <c r="B231" s="75"/>
      <c r="C231" s="77"/>
      <c r="D231" s="39"/>
      <c r="E231" s="40"/>
      <c r="F231" s="80"/>
      <c r="G231" s="143"/>
      <c r="H231" s="147" t="str">
        <f t="shared" si="8"/>
        <v/>
      </c>
    </row>
    <row r="232" spans="1:8" ht="15" customHeight="1">
      <c r="A232" s="41"/>
      <c r="B232" s="75"/>
      <c r="C232" s="77"/>
      <c r="D232" s="39"/>
      <c r="E232" s="40"/>
      <c r="F232" s="80"/>
      <c r="G232" s="143"/>
      <c r="H232" s="148" t="str">
        <f t="shared" si="8"/>
        <v/>
      </c>
    </row>
    <row r="233" spans="1:8" ht="15" customHeight="1">
      <c r="A233" s="41"/>
      <c r="B233" s="75"/>
      <c r="C233" s="77"/>
      <c r="D233" s="39"/>
      <c r="E233" s="40"/>
      <c r="F233" s="80"/>
      <c r="G233" s="143"/>
      <c r="H233" s="147" t="str">
        <f t="shared" si="8"/>
        <v/>
      </c>
    </row>
    <row r="234" spans="1:8" ht="15" customHeight="1">
      <c r="A234" s="41"/>
      <c r="B234" s="75"/>
      <c r="C234" s="77"/>
      <c r="D234" s="39"/>
      <c r="E234" s="40"/>
      <c r="F234" s="80"/>
      <c r="G234" s="143"/>
      <c r="H234" s="148" t="str">
        <f t="shared" si="8"/>
        <v/>
      </c>
    </row>
    <row r="235" spans="1:8" ht="15" customHeight="1">
      <c r="A235" s="41"/>
      <c r="B235" s="75"/>
      <c r="C235" s="77"/>
      <c r="D235" s="39"/>
      <c r="E235" s="40"/>
      <c r="F235" s="80"/>
      <c r="G235" s="143"/>
      <c r="H235" s="147" t="str">
        <f t="shared" si="8"/>
        <v/>
      </c>
    </row>
    <row r="236" spans="1:8" ht="15" customHeight="1">
      <c r="A236" s="41"/>
      <c r="B236" s="75"/>
      <c r="C236" s="77"/>
      <c r="D236" s="39"/>
      <c r="E236" s="40"/>
      <c r="F236" s="80"/>
      <c r="G236" s="143"/>
      <c r="H236" s="148" t="str">
        <f t="shared" si="8"/>
        <v/>
      </c>
    </row>
    <row r="237" spans="1:8" ht="15" customHeight="1">
      <c r="A237" s="41"/>
      <c r="B237" s="75"/>
      <c r="C237" s="77"/>
      <c r="D237" s="39"/>
      <c r="E237" s="40"/>
      <c r="F237" s="80"/>
      <c r="G237" s="143"/>
      <c r="H237" s="147" t="str">
        <f t="shared" si="8"/>
        <v/>
      </c>
    </row>
    <row r="238" spans="1:8" ht="15" customHeight="1">
      <c r="A238" s="41"/>
      <c r="B238" s="75"/>
      <c r="C238" s="77"/>
      <c r="D238" s="39"/>
      <c r="E238" s="40"/>
      <c r="F238" s="80"/>
      <c r="G238" s="143"/>
      <c r="H238" s="148" t="str">
        <f t="shared" si="8"/>
        <v/>
      </c>
    </row>
    <row r="239" spans="1:8" ht="15" customHeight="1">
      <c r="A239" s="41"/>
      <c r="B239" s="75"/>
      <c r="C239" s="77"/>
      <c r="D239" s="39"/>
      <c r="E239" s="40"/>
      <c r="F239" s="80"/>
      <c r="G239" s="143"/>
      <c r="H239" s="147" t="str">
        <f t="shared" si="8"/>
        <v/>
      </c>
    </row>
    <row r="240" spans="1:8" ht="15" customHeight="1">
      <c r="A240" s="41"/>
      <c r="B240" s="75"/>
      <c r="C240" s="77"/>
      <c r="D240" s="39"/>
      <c r="E240" s="40"/>
      <c r="F240" s="80"/>
      <c r="G240" s="143"/>
      <c r="H240" s="148" t="str">
        <f t="shared" si="8"/>
        <v/>
      </c>
    </row>
    <row r="241" spans="1:8" ht="15" customHeight="1">
      <c r="A241" s="41"/>
      <c r="B241" s="75"/>
      <c r="C241" s="77"/>
      <c r="D241" s="39"/>
      <c r="E241" s="40"/>
      <c r="F241" s="80"/>
      <c r="G241" s="143"/>
      <c r="H241" s="147" t="str">
        <f t="shared" si="8"/>
        <v/>
      </c>
    </row>
    <row r="242" spans="1:8" ht="15" customHeight="1">
      <c r="A242" s="41"/>
      <c r="B242" s="75"/>
      <c r="C242" s="77"/>
      <c r="D242" s="39"/>
      <c r="E242" s="40"/>
      <c r="F242" s="80"/>
      <c r="G242" s="143"/>
      <c r="H242" s="148" t="str">
        <f t="shared" si="8"/>
        <v/>
      </c>
    </row>
    <row r="243" spans="1:8" ht="15" customHeight="1">
      <c r="A243" s="41"/>
      <c r="B243" s="75"/>
      <c r="C243" s="77"/>
      <c r="D243" s="39"/>
      <c r="E243" s="40"/>
      <c r="F243" s="80"/>
      <c r="G243" s="143"/>
      <c r="H243" s="147" t="str">
        <f t="shared" si="8"/>
        <v/>
      </c>
    </row>
    <row r="244" spans="1:8" ht="15" customHeight="1">
      <c r="A244" s="41"/>
      <c r="B244" s="75"/>
      <c r="C244" s="77"/>
      <c r="D244" s="39"/>
      <c r="E244" s="40"/>
      <c r="F244" s="80"/>
      <c r="G244" s="143"/>
      <c r="H244" s="148" t="str">
        <f t="shared" si="8"/>
        <v/>
      </c>
    </row>
    <row r="245" spans="1:8" ht="15" customHeight="1">
      <c r="A245" s="41"/>
      <c r="B245" s="75"/>
      <c r="C245" s="77"/>
      <c r="D245" s="39"/>
      <c r="E245" s="40"/>
      <c r="F245" s="80"/>
      <c r="G245" s="143"/>
      <c r="H245" s="147" t="str">
        <f t="shared" si="8"/>
        <v/>
      </c>
    </row>
    <row r="246" spans="1:8" ht="15" customHeight="1">
      <c r="A246" s="41"/>
      <c r="B246" s="75"/>
      <c r="C246" s="77"/>
      <c r="D246" s="39"/>
      <c r="E246" s="40"/>
      <c r="F246" s="80"/>
      <c r="G246" s="143"/>
      <c r="H246" s="148" t="str">
        <f t="shared" si="8"/>
        <v/>
      </c>
    </row>
    <row r="247" spans="1:8" ht="15" customHeight="1">
      <c r="A247" s="41"/>
      <c r="B247" s="75"/>
      <c r="C247" s="77"/>
      <c r="D247" s="39"/>
      <c r="E247" s="40"/>
      <c r="F247" s="80"/>
      <c r="G247" s="143"/>
      <c r="H247" s="147" t="str">
        <f t="shared" si="8"/>
        <v/>
      </c>
    </row>
    <row r="248" spans="1:8" ht="15" customHeight="1">
      <c r="A248" s="41"/>
      <c r="B248" s="75"/>
      <c r="C248" s="77"/>
      <c r="D248" s="39"/>
      <c r="E248" s="40"/>
      <c r="F248" s="80"/>
      <c r="G248" s="143"/>
      <c r="H248" s="148" t="str">
        <f t="shared" si="8"/>
        <v/>
      </c>
    </row>
    <row r="249" spans="1:8" ht="15" customHeight="1">
      <c r="A249" s="41"/>
      <c r="B249" s="75"/>
      <c r="C249" s="77"/>
      <c r="D249" s="39"/>
      <c r="E249" s="40"/>
      <c r="F249" s="80"/>
      <c r="G249" s="143"/>
      <c r="H249" s="147" t="str">
        <f t="shared" si="8"/>
        <v/>
      </c>
    </row>
    <row r="250" spans="1:8" ht="15" customHeight="1">
      <c r="A250" s="41"/>
      <c r="B250" s="75"/>
      <c r="C250" s="77"/>
      <c r="D250" s="39"/>
      <c r="E250" s="40"/>
      <c r="F250" s="80"/>
      <c r="G250" s="143"/>
      <c r="H250" s="148" t="str">
        <f t="shared" si="8"/>
        <v/>
      </c>
    </row>
    <row r="251" spans="1:8" ht="15" customHeight="1">
      <c r="A251" s="41"/>
      <c r="B251" s="75"/>
      <c r="C251" s="77"/>
      <c r="D251" s="39"/>
      <c r="E251" s="40"/>
      <c r="F251" s="80"/>
      <c r="G251" s="143"/>
      <c r="H251" s="147" t="str">
        <f t="shared" si="8"/>
        <v/>
      </c>
    </row>
    <row r="252" spans="1:8" ht="15" customHeight="1">
      <c r="A252" s="41"/>
      <c r="B252" s="75"/>
      <c r="C252" s="77"/>
      <c r="D252" s="39"/>
      <c r="E252" s="40"/>
      <c r="F252" s="80"/>
      <c r="G252" s="143"/>
      <c r="H252" s="148" t="str">
        <f t="shared" si="8"/>
        <v/>
      </c>
    </row>
    <row r="253" spans="1:8" ht="15" customHeight="1">
      <c r="A253" s="41"/>
      <c r="B253" s="75"/>
      <c r="C253" s="77"/>
      <c r="D253" s="39"/>
      <c r="E253" s="40"/>
      <c r="F253" s="80"/>
      <c r="G253" s="143"/>
      <c r="H253" s="147" t="str">
        <f t="shared" si="8"/>
        <v/>
      </c>
    </row>
    <row r="254" spans="1:8" ht="15" customHeight="1">
      <c r="A254" s="41"/>
      <c r="B254" s="75"/>
      <c r="C254" s="77"/>
      <c r="D254" s="39"/>
      <c r="E254" s="40"/>
      <c r="F254" s="80"/>
      <c r="G254" s="143"/>
      <c r="H254" s="148" t="str">
        <f t="shared" si="8"/>
        <v/>
      </c>
    </row>
    <row r="255" spans="1:8" ht="15" customHeight="1">
      <c r="A255" s="41"/>
      <c r="B255" s="75"/>
      <c r="C255" s="77"/>
      <c r="D255" s="39"/>
      <c r="E255" s="40"/>
      <c r="F255" s="80"/>
      <c r="G255" s="143"/>
      <c r="H255" s="147" t="str">
        <f t="shared" si="8"/>
        <v/>
      </c>
    </row>
    <row r="256" spans="1:8" ht="15" customHeight="1">
      <c r="A256" s="41"/>
      <c r="B256" s="75"/>
      <c r="C256" s="77"/>
      <c r="D256" s="39"/>
      <c r="E256" s="40"/>
      <c r="F256" s="80"/>
      <c r="G256" s="143"/>
      <c r="H256" s="148" t="str">
        <f t="shared" si="8"/>
        <v/>
      </c>
    </row>
    <row r="257" spans="1:8" ht="15" customHeight="1">
      <c r="A257" s="41"/>
      <c r="B257" s="75"/>
      <c r="C257" s="77"/>
      <c r="D257" s="39"/>
      <c r="E257" s="40"/>
      <c r="F257" s="80"/>
      <c r="G257" s="143"/>
      <c r="H257" s="147" t="str">
        <f t="shared" si="8"/>
        <v/>
      </c>
    </row>
    <row r="258" spans="1:8" ht="15" customHeight="1">
      <c r="A258" s="41"/>
      <c r="B258" s="75"/>
      <c r="C258" s="77"/>
      <c r="D258" s="39"/>
      <c r="E258" s="40"/>
      <c r="F258" s="80"/>
      <c r="G258" s="143"/>
      <c r="H258" s="148" t="str">
        <f t="shared" si="8"/>
        <v/>
      </c>
    </row>
    <row r="259" spans="1:8" ht="15" customHeight="1">
      <c r="A259" s="41"/>
      <c r="B259" s="75"/>
      <c r="C259" s="77"/>
      <c r="D259" s="39"/>
      <c r="E259" s="40"/>
      <c r="F259" s="80"/>
      <c r="G259" s="143"/>
      <c r="H259" s="147" t="str">
        <f t="shared" si="8"/>
        <v/>
      </c>
    </row>
    <row r="260" spans="1:8" ht="15" customHeight="1">
      <c r="A260" s="41"/>
      <c r="B260" s="75"/>
      <c r="C260" s="77"/>
      <c r="D260" s="39"/>
      <c r="E260" s="40"/>
      <c r="F260" s="80"/>
      <c r="G260" s="143"/>
      <c r="H260" s="148" t="str">
        <f t="shared" si="8"/>
        <v/>
      </c>
    </row>
    <row r="261" spans="1:8" ht="15" customHeight="1">
      <c r="A261" s="41"/>
      <c r="B261" s="75"/>
      <c r="C261" s="77"/>
      <c r="D261" s="39"/>
      <c r="E261" s="40"/>
      <c r="F261" s="80"/>
      <c r="G261" s="143"/>
      <c r="H261" s="147" t="str">
        <f t="shared" si="8"/>
        <v/>
      </c>
    </row>
    <row r="262" spans="1:8" ht="15" customHeight="1">
      <c r="A262" s="41"/>
      <c r="B262" s="75"/>
      <c r="C262" s="77"/>
      <c r="D262" s="39"/>
      <c r="E262" s="40"/>
      <c r="F262" s="80"/>
      <c r="G262" s="143"/>
      <c r="H262" s="148" t="str">
        <f t="shared" si="8"/>
        <v/>
      </c>
    </row>
    <row r="263" spans="1:8" ht="15" customHeight="1">
      <c r="A263" s="41"/>
      <c r="B263" s="75"/>
      <c r="C263" s="77"/>
      <c r="D263" s="39"/>
      <c r="E263" s="40"/>
      <c r="F263" s="80"/>
      <c r="G263" s="143"/>
      <c r="H263" s="147" t="str">
        <f t="shared" si="8"/>
        <v/>
      </c>
    </row>
    <row r="264" spans="1:8" ht="15" customHeight="1">
      <c r="A264" s="41"/>
      <c r="B264" s="75"/>
      <c r="C264" s="77"/>
      <c r="D264" s="39"/>
      <c r="E264" s="40"/>
      <c r="F264" s="80"/>
      <c r="G264" s="143"/>
      <c r="H264" s="148" t="str">
        <f t="shared" si="8"/>
        <v/>
      </c>
    </row>
    <row r="265" spans="1:8" ht="15" customHeight="1">
      <c r="A265" s="41"/>
      <c r="B265" s="75"/>
      <c r="C265" s="77"/>
      <c r="D265" s="39"/>
      <c r="E265" s="40"/>
      <c r="F265" s="80"/>
      <c r="G265" s="143"/>
      <c r="H265" s="147" t="str">
        <f t="shared" si="8"/>
        <v/>
      </c>
    </row>
    <row r="266" spans="1:8" ht="15" customHeight="1">
      <c r="A266" s="41"/>
      <c r="B266" s="75"/>
      <c r="C266" s="77"/>
      <c r="D266" s="39"/>
      <c r="E266" s="40"/>
      <c r="F266" s="80"/>
      <c r="G266" s="143"/>
      <c r="H266" s="148" t="str">
        <f t="shared" si="8"/>
        <v/>
      </c>
    </row>
    <row r="267" spans="1:8" ht="15" customHeight="1">
      <c r="A267" s="41"/>
      <c r="B267" s="75"/>
      <c r="C267" s="77"/>
      <c r="D267" s="39"/>
      <c r="E267" s="40"/>
      <c r="F267" s="80"/>
      <c r="G267" s="143"/>
      <c r="H267" s="147" t="str">
        <f t="shared" si="8"/>
        <v/>
      </c>
    </row>
    <row r="268" spans="1:8" ht="15" customHeight="1">
      <c r="A268" s="41"/>
      <c r="B268" s="75"/>
      <c r="C268" s="77"/>
      <c r="D268" s="39"/>
      <c r="E268" s="40"/>
      <c r="F268" s="80"/>
      <c r="G268" s="143"/>
      <c r="H268" s="148" t="str">
        <f t="shared" si="8"/>
        <v/>
      </c>
    </row>
    <row r="269" spans="1:8" ht="15" customHeight="1">
      <c r="A269" s="41"/>
      <c r="B269" s="75"/>
      <c r="C269" s="77"/>
      <c r="D269" s="39"/>
      <c r="E269" s="40"/>
      <c r="F269" s="80"/>
      <c r="G269" s="143"/>
      <c r="H269" s="147" t="str">
        <f t="shared" si="8"/>
        <v/>
      </c>
    </row>
    <row r="270" spans="1:8" ht="15" customHeight="1">
      <c r="A270" s="41"/>
      <c r="B270" s="75"/>
      <c r="C270" s="77"/>
      <c r="D270" s="39"/>
      <c r="E270" s="40"/>
      <c r="F270" s="80"/>
      <c r="G270" s="143"/>
      <c r="H270" s="148" t="str">
        <f t="shared" si="8"/>
        <v/>
      </c>
    </row>
    <row r="271" spans="1:8" ht="15" customHeight="1">
      <c r="A271" s="41"/>
      <c r="B271" s="75"/>
      <c r="C271" s="77"/>
      <c r="D271" s="39"/>
      <c r="E271" s="40"/>
      <c r="F271" s="80"/>
      <c r="G271" s="143"/>
      <c r="H271" s="147" t="str">
        <f t="shared" si="8"/>
        <v/>
      </c>
    </row>
    <row r="272" spans="1:8" ht="15" customHeight="1">
      <c r="A272" s="41"/>
      <c r="B272" s="75"/>
      <c r="C272" s="77"/>
      <c r="D272" s="39"/>
      <c r="E272" s="40"/>
      <c r="F272" s="80"/>
      <c r="G272" s="143"/>
      <c r="H272" s="148" t="str">
        <f t="shared" si="8"/>
        <v/>
      </c>
    </row>
    <row r="273" spans="1:8" ht="15" customHeight="1">
      <c r="A273" s="41"/>
      <c r="B273" s="75"/>
      <c r="C273" s="77"/>
      <c r="D273" s="39"/>
      <c r="E273" s="40"/>
      <c r="F273" s="80"/>
      <c r="G273" s="143"/>
      <c r="H273" s="147" t="str">
        <f t="shared" si="8"/>
        <v/>
      </c>
    </row>
    <row r="274" spans="1:8" ht="15" customHeight="1">
      <c r="A274" s="41"/>
      <c r="B274" s="75"/>
      <c r="C274" s="77"/>
      <c r="D274" s="39"/>
      <c r="E274" s="40"/>
      <c r="F274" s="80"/>
      <c r="G274" s="143"/>
      <c r="H274" s="148" t="str">
        <f t="shared" si="8"/>
        <v/>
      </c>
    </row>
    <row r="275" spans="1:8" ht="15" customHeight="1">
      <c r="A275" s="41"/>
      <c r="B275" s="75"/>
      <c r="C275" s="77"/>
      <c r="D275" s="39"/>
      <c r="E275" s="40"/>
      <c r="F275" s="80"/>
      <c r="G275" s="143"/>
      <c r="H275" s="147" t="str">
        <f t="shared" si="8"/>
        <v/>
      </c>
    </row>
    <row r="276" spans="1:8" ht="15" customHeight="1">
      <c r="A276" s="41"/>
      <c r="B276" s="75"/>
      <c r="C276" s="77"/>
      <c r="D276" s="39"/>
      <c r="E276" s="40"/>
      <c r="F276" s="80"/>
      <c r="G276" s="143"/>
      <c r="H276" s="148" t="str">
        <f t="shared" si="8"/>
        <v/>
      </c>
    </row>
    <row r="277" spans="1:8" ht="15" customHeight="1">
      <c r="A277" s="41"/>
      <c r="B277" s="75"/>
      <c r="C277" s="77"/>
      <c r="D277" s="39"/>
      <c r="E277" s="40"/>
      <c r="F277" s="80"/>
      <c r="G277" s="143"/>
      <c r="H277" s="147" t="str">
        <f t="shared" si="8"/>
        <v/>
      </c>
    </row>
    <row r="278" spans="1:8" ht="15" customHeight="1">
      <c r="A278" s="41"/>
      <c r="B278" s="75"/>
      <c r="C278" s="77"/>
      <c r="D278" s="39"/>
      <c r="E278" s="40"/>
      <c r="F278" s="80"/>
      <c r="G278" s="143"/>
      <c r="H278" s="148" t="str">
        <f t="shared" si="8"/>
        <v/>
      </c>
    </row>
    <row r="279" spans="1:8" ht="15" customHeight="1">
      <c r="A279" s="41"/>
      <c r="B279" s="75"/>
      <c r="C279" s="77"/>
      <c r="D279" s="39"/>
      <c r="E279" s="40"/>
      <c r="F279" s="80"/>
      <c r="G279" s="143"/>
      <c r="H279" s="147" t="str">
        <f t="shared" si="8"/>
        <v/>
      </c>
    </row>
    <row r="280" spans="1:8" ht="15" customHeight="1">
      <c r="A280" s="41"/>
      <c r="B280" s="75"/>
      <c r="C280" s="77"/>
      <c r="D280" s="39"/>
      <c r="E280" s="40"/>
      <c r="F280" s="80"/>
      <c r="G280" s="143"/>
      <c r="H280" s="148" t="str">
        <f t="shared" si="8"/>
        <v/>
      </c>
    </row>
    <row r="281" spans="1:8" ht="15" customHeight="1">
      <c r="A281" s="41"/>
      <c r="B281" s="75"/>
      <c r="C281" s="77"/>
      <c r="D281" s="39"/>
      <c r="E281" s="40"/>
      <c r="F281" s="80"/>
      <c r="G281" s="143"/>
      <c r="H281" s="147" t="str">
        <f t="shared" si="8"/>
        <v/>
      </c>
    </row>
    <row r="282" spans="1:8" ht="15" customHeight="1">
      <c r="A282" s="41"/>
      <c r="B282" s="75"/>
      <c r="C282" s="77"/>
      <c r="D282" s="39"/>
      <c r="E282" s="40"/>
      <c r="F282" s="80"/>
      <c r="G282" s="143"/>
      <c r="H282" s="148" t="str">
        <f t="shared" si="8"/>
        <v/>
      </c>
    </row>
    <row r="283" spans="1:8" ht="15" customHeight="1">
      <c r="A283" s="41"/>
      <c r="B283" s="75"/>
      <c r="C283" s="77"/>
      <c r="D283" s="39"/>
      <c r="E283" s="40"/>
      <c r="F283" s="80"/>
      <c r="G283" s="143"/>
      <c r="H283" s="147" t="str">
        <f t="shared" si="8"/>
        <v/>
      </c>
    </row>
    <row r="284" spans="1:8" ht="15" customHeight="1">
      <c r="A284" s="41"/>
      <c r="B284" s="75"/>
      <c r="C284" s="77"/>
      <c r="D284" s="39"/>
      <c r="E284" s="40"/>
      <c r="F284" s="80"/>
      <c r="G284" s="143"/>
      <c r="H284" s="148" t="str">
        <f t="shared" si="8"/>
        <v/>
      </c>
    </row>
    <row r="285" spans="1:8" ht="15" customHeight="1">
      <c r="A285" s="41"/>
      <c r="B285" s="75"/>
      <c r="C285" s="77"/>
      <c r="D285" s="39"/>
      <c r="E285" s="40"/>
      <c r="F285" s="80"/>
      <c r="G285" s="143"/>
      <c r="H285" s="147" t="str">
        <f t="shared" ref="H285:H348" si="9">IF(OR(C285="",D285=""),"",IF(OR(AND(C285="Income",OR(D285="Rent income",D285="Premiums of lease grant",D285="Reverse premiums",D285="Other property income",D285="Rent-a-Room rents received",D285="Tax deducted from rent")),AND(C285="Expense",OR(D285="Premises running costs",D285="Repairs &amp; maintenance",D285="Other financial costs (not residential)",D285="Professional fees",D285="Cost of services",D285="Travel costs",D285="Other expenses",D285="Residential finance costs",D285="Residential finance costs carried forward",D285="Rent-a-Room amount claimed")),AND(C285="Capital",D285="Capital / not allowable")),"OK","CHECK TYPE/CATEGORY"))</f>
        <v/>
      </c>
    </row>
    <row r="286" spans="1:8" ht="15" customHeight="1">
      <c r="A286" s="41"/>
      <c r="B286" s="75"/>
      <c r="C286" s="77"/>
      <c r="D286" s="39"/>
      <c r="E286" s="40"/>
      <c r="F286" s="80"/>
      <c r="G286" s="143"/>
      <c r="H286" s="148" t="str">
        <f t="shared" si="9"/>
        <v/>
      </c>
    </row>
    <row r="287" spans="1:8" ht="15" customHeight="1">
      <c r="A287" s="41"/>
      <c r="B287" s="75"/>
      <c r="C287" s="77"/>
      <c r="D287" s="39"/>
      <c r="E287" s="40"/>
      <c r="F287" s="80"/>
      <c r="G287" s="143"/>
      <c r="H287" s="147" t="str">
        <f t="shared" si="9"/>
        <v/>
      </c>
    </row>
    <row r="288" spans="1:8" ht="15" customHeight="1">
      <c r="A288" s="41"/>
      <c r="B288" s="75"/>
      <c r="C288" s="77"/>
      <c r="D288" s="39"/>
      <c r="E288" s="40"/>
      <c r="F288" s="80"/>
      <c r="G288" s="143"/>
      <c r="H288" s="148" t="str">
        <f t="shared" si="9"/>
        <v/>
      </c>
    </row>
    <row r="289" spans="1:8" ht="15" customHeight="1">
      <c r="A289" s="41"/>
      <c r="B289" s="75"/>
      <c r="C289" s="77"/>
      <c r="D289" s="39"/>
      <c r="E289" s="40"/>
      <c r="F289" s="80"/>
      <c r="G289" s="143"/>
      <c r="H289" s="147" t="str">
        <f t="shared" si="9"/>
        <v/>
      </c>
    </row>
    <row r="290" spans="1:8" ht="15" customHeight="1">
      <c r="A290" s="41"/>
      <c r="B290" s="75"/>
      <c r="C290" s="77"/>
      <c r="D290" s="39"/>
      <c r="E290" s="40"/>
      <c r="F290" s="80"/>
      <c r="G290" s="143"/>
      <c r="H290" s="148" t="str">
        <f t="shared" si="9"/>
        <v/>
      </c>
    </row>
    <row r="291" spans="1:8" ht="15" customHeight="1">
      <c r="A291" s="41"/>
      <c r="B291" s="75"/>
      <c r="C291" s="77"/>
      <c r="D291" s="39"/>
      <c r="E291" s="40"/>
      <c r="F291" s="80"/>
      <c r="G291" s="143"/>
      <c r="H291" s="147" t="str">
        <f t="shared" si="9"/>
        <v/>
      </c>
    </row>
    <row r="292" spans="1:8" ht="15" customHeight="1">
      <c r="A292" s="41"/>
      <c r="B292" s="75"/>
      <c r="C292" s="77"/>
      <c r="D292" s="39"/>
      <c r="E292" s="40"/>
      <c r="F292" s="80"/>
      <c r="G292" s="143"/>
      <c r="H292" s="148" t="str">
        <f t="shared" si="9"/>
        <v/>
      </c>
    </row>
    <row r="293" spans="1:8" ht="15" customHeight="1">
      <c r="A293" s="41"/>
      <c r="B293" s="75"/>
      <c r="C293" s="77"/>
      <c r="D293" s="39"/>
      <c r="E293" s="40"/>
      <c r="F293" s="80"/>
      <c r="G293" s="143"/>
      <c r="H293" s="147" t="str">
        <f t="shared" si="9"/>
        <v/>
      </c>
    </row>
    <row r="294" spans="1:8" ht="15" customHeight="1">
      <c r="A294" s="41"/>
      <c r="B294" s="75"/>
      <c r="C294" s="77"/>
      <c r="D294" s="39"/>
      <c r="E294" s="40"/>
      <c r="F294" s="80"/>
      <c r="G294" s="143"/>
      <c r="H294" s="148" t="str">
        <f t="shared" si="9"/>
        <v/>
      </c>
    </row>
    <row r="295" spans="1:8" ht="15" customHeight="1">
      <c r="A295" s="41"/>
      <c r="B295" s="75"/>
      <c r="C295" s="77"/>
      <c r="D295" s="39"/>
      <c r="E295" s="40"/>
      <c r="F295" s="80"/>
      <c r="G295" s="143"/>
      <c r="H295" s="147" t="str">
        <f t="shared" si="9"/>
        <v/>
      </c>
    </row>
    <row r="296" spans="1:8" ht="15" customHeight="1">
      <c r="A296" s="41"/>
      <c r="B296" s="75"/>
      <c r="C296" s="77"/>
      <c r="D296" s="39"/>
      <c r="E296" s="40"/>
      <c r="F296" s="80"/>
      <c r="G296" s="143"/>
      <c r="H296" s="148" t="str">
        <f t="shared" si="9"/>
        <v/>
      </c>
    </row>
    <row r="297" spans="1:8" ht="15" customHeight="1">
      <c r="A297" s="41"/>
      <c r="B297" s="75"/>
      <c r="C297" s="77"/>
      <c r="D297" s="39"/>
      <c r="E297" s="40"/>
      <c r="F297" s="80"/>
      <c r="G297" s="143"/>
      <c r="H297" s="147" t="str">
        <f t="shared" si="9"/>
        <v/>
      </c>
    </row>
    <row r="298" spans="1:8" ht="15" customHeight="1">
      <c r="A298" s="41"/>
      <c r="B298" s="75"/>
      <c r="C298" s="77"/>
      <c r="D298" s="39"/>
      <c r="E298" s="40"/>
      <c r="F298" s="80"/>
      <c r="G298" s="143"/>
      <c r="H298" s="148" t="str">
        <f t="shared" si="9"/>
        <v/>
      </c>
    </row>
    <row r="299" spans="1:8" ht="15" customHeight="1">
      <c r="A299" s="41"/>
      <c r="B299" s="75"/>
      <c r="C299" s="77"/>
      <c r="D299" s="39"/>
      <c r="E299" s="40"/>
      <c r="F299" s="80"/>
      <c r="G299" s="143"/>
      <c r="H299" s="147" t="str">
        <f t="shared" si="9"/>
        <v/>
      </c>
    </row>
    <row r="300" spans="1:8" ht="15" customHeight="1">
      <c r="A300" s="41"/>
      <c r="B300" s="75"/>
      <c r="C300" s="77"/>
      <c r="D300" s="39"/>
      <c r="E300" s="40"/>
      <c r="F300" s="80"/>
      <c r="G300" s="143"/>
      <c r="H300" s="148" t="str">
        <f t="shared" si="9"/>
        <v/>
      </c>
    </row>
    <row r="301" spans="1:8" ht="15" customHeight="1">
      <c r="A301" s="41"/>
      <c r="B301" s="75"/>
      <c r="C301" s="77"/>
      <c r="D301" s="39"/>
      <c r="E301" s="40"/>
      <c r="F301" s="80"/>
      <c r="G301" s="143"/>
      <c r="H301" s="147" t="str">
        <f t="shared" si="9"/>
        <v/>
      </c>
    </row>
    <row r="302" spans="1:8" ht="15" customHeight="1">
      <c r="A302" s="41"/>
      <c r="B302" s="75"/>
      <c r="C302" s="77"/>
      <c r="D302" s="39"/>
      <c r="E302" s="40"/>
      <c r="F302" s="80"/>
      <c r="G302" s="143"/>
      <c r="H302" s="148" t="str">
        <f t="shared" si="9"/>
        <v/>
      </c>
    </row>
    <row r="303" spans="1:8" ht="15" customHeight="1">
      <c r="A303" s="41"/>
      <c r="B303" s="75"/>
      <c r="C303" s="77"/>
      <c r="D303" s="39"/>
      <c r="E303" s="40"/>
      <c r="F303" s="80"/>
      <c r="G303" s="143"/>
      <c r="H303" s="147" t="str">
        <f t="shared" si="9"/>
        <v/>
      </c>
    </row>
    <row r="304" spans="1:8" ht="15" customHeight="1">
      <c r="A304" s="41"/>
      <c r="B304" s="75"/>
      <c r="C304" s="77"/>
      <c r="D304" s="39"/>
      <c r="E304" s="40"/>
      <c r="F304" s="80"/>
      <c r="G304" s="143"/>
      <c r="H304" s="148" t="str">
        <f t="shared" si="9"/>
        <v/>
      </c>
    </row>
    <row r="305" spans="1:8" ht="15" customHeight="1">
      <c r="A305" s="41"/>
      <c r="B305" s="75"/>
      <c r="C305" s="77"/>
      <c r="D305" s="39"/>
      <c r="E305" s="40"/>
      <c r="F305" s="80"/>
      <c r="G305" s="143"/>
      <c r="H305" s="147" t="str">
        <f t="shared" si="9"/>
        <v/>
      </c>
    </row>
    <row r="306" spans="1:8" ht="15" customHeight="1">
      <c r="A306" s="41"/>
      <c r="B306" s="75"/>
      <c r="C306" s="77"/>
      <c r="D306" s="39"/>
      <c r="E306" s="40"/>
      <c r="F306" s="80"/>
      <c r="G306" s="143"/>
      <c r="H306" s="148" t="str">
        <f t="shared" si="9"/>
        <v/>
      </c>
    </row>
    <row r="307" spans="1:8" ht="15" customHeight="1">
      <c r="A307" s="41"/>
      <c r="B307" s="75"/>
      <c r="C307" s="77"/>
      <c r="D307" s="39"/>
      <c r="E307" s="40"/>
      <c r="F307" s="80"/>
      <c r="G307" s="143"/>
      <c r="H307" s="147" t="str">
        <f t="shared" si="9"/>
        <v/>
      </c>
    </row>
    <row r="308" spans="1:8" ht="15" customHeight="1">
      <c r="A308" s="41"/>
      <c r="B308" s="75"/>
      <c r="C308" s="77"/>
      <c r="D308" s="39"/>
      <c r="E308" s="40"/>
      <c r="F308" s="80"/>
      <c r="G308" s="143"/>
      <c r="H308" s="148" t="str">
        <f t="shared" si="9"/>
        <v/>
      </c>
    </row>
    <row r="309" spans="1:8" ht="15" customHeight="1">
      <c r="A309" s="41"/>
      <c r="B309" s="75"/>
      <c r="C309" s="77"/>
      <c r="D309" s="39"/>
      <c r="E309" s="40"/>
      <c r="F309" s="80"/>
      <c r="G309" s="143"/>
      <c r="H309" s="147" t="str">
        <f t="shared" si="9"/>
        <v/>
      </c>
    </row>
    <row r="310" spans="1:8" ht="15" customHeight="1">
      <c r="A310" s="41"/>
      <c r="B310" s="75"/>
      <c r="C310" s="77"/>
      <c r="D310" s="39"/>
      <c r="E310" s="40"/>
      <c r="F310" s="80"/>
      <c r="G310" s="143"/>
      <c r="H310" s="148" t="str">
        <f t="shared" si="9"/>
        <v/>
      </c>
    </row>
    <row r="311" spans="1:8" ht="15" customHeight="1">
      <c r="A311" s="41"/>
      <c r="B311" s="75"/>
      <c r="C311" s="77"/>
      <c r="D311" s="39"/>
      <c r="E311" s="40"/>
      <c r="F311" s="80"/>
      <c r="G311" s="143"/>
      <c r="H311" s="147" t="str">
        <f t="shared" si="9"/>
        <v/>
      </c>
    </row>
    <row r="312" spans="1:8" ht="15" customHeight="1">
      <c r="A312" s="41"/>
      <c r="B312" s="75"/>
      <c r="C312" s="77"/>
      <c r="D312" s="39"/>
      <c r="E312" s="40"/>
      <c r="F312" s="80"/>
      <c r="G312" s="143"/>
      <c r="H312" s="148" t="str">
        <f t="shared" si="9"/>
        <v/>
      </c>
    </row>
    <row r="313" spans="1:8" ht="15" customHeight="1">
      <c r="A313" s="41"/>
      <c r="B313" s="75"/>
      <c r="C313" s="77"/>
      <c r="D313" s="39"/>
      <c r="E313" s="40"/>
      <c r="F313" s="80"/>
      <c r="G313" s="143"/>
      <c r="H313" s="147" t="str">
        <f t="shared" si="9"/>
        <v/>
      </c>
    </row>
    <row r="314" spans="1:8" ht="15" customHeight="1">
      <c r="A314" s="41"/>
      <c r="B314" s="75"/>
      <c r="C314" s="77"/>
      <c r="D314" s="39"/>
      <c r="E314" s="40"/>
      <c r="F314" s="80"/>
      <c r="G314" s="143"/>
      <c r="H314" s="148" t="str">
        <f t="shared" si="9"/>
        <v/>
      </c>
    </row>
    <row r="315" spans="1:8" ht="15" customHeight="1">
      <c r="A315" s="41"/>
      <c r="B315" s="75"/>
      <c r="C315" s="77"/>
      <c r="D315" s="39"/>
      <c r="E315" s="40"/>
      <c r="F315" s="80"/>
      <c r="G315" s="143"/>
      <c r="H315" s="147" t="str">
        <f t="shared" si="9"/>
        <v/>
      </c>
    </row>
    <row r="316" spans="1:8" ht="15" customHeight="1">
      <c r="A316" s="41"/>
      <c r="B316" s="75"/>
      <c r="C316" s="77"/>
      <c r="D316" s="39"/>
      <c r="E316" s="40"/>
      <c r="F316" s="80"/>
      <c r="G316" s="143"/>
      <c r="H316" s="148" t="str">
        <f t="shared" si="9"/>
        <v/>
      </c>
    </row>
    <row r="317" spans="1:8" ht="15" customHeight="1">
      <c r="A317" s="41"/>
      <c r="B317" s="75"/>
      <c r="C317" s="77"/>
      <c r="D317" s="39"/>
      <c r="E317" s="40"/>
      <c r="F317" s="80"/>
      <c r="G317" s="143"/>
      <c r="H317" s="147" t="str">
        <f t="shared" si="9"/>
        <v/>
      </c>
    </row>
    <row r="318" spans="1:8" ht="15" customHeight="1">
      <c r="A318" s="41"/>
      <c r="B318" s="75"/>
      <c r="C318" s="77"/>
      <c r="D318" s="39"/>
      <c r="E318" s="40"/>
      <c r="F318" s="80"/>
      <c r="G318" s="143"/>
      <c r="H318" s="148" t="str">
        <f t="shared" si="9"/>
        <v/>
      </c>
    </row>
    <row r="319" spans="1:8" ht="15" customHeight="1">
      <c r="A319" s="41"/>
      <c r="B319" s="75"/>
      <c r="C319" s="77"/>
      <c r="D319" s="39"/>
      <c r="E319" s="40"/>
      <c r="F319" s="80"/>
      <c r="G319" s="143"/>
      <c r="H319" s="147" t="str">
        <f t="shared" si="9"/>
        <v/>
      </c>
    </row>
    <row r="320" spans="1:8" ht="15" customHeight="1">
      <c r="A320" s="41"/>
      <c r="B320" s="75"/>
      <c r="C320" s="77"/>
      <c r="D320" s="39"/>
      <c r="E320" s="40"/>
      <c r="F320" s="80"/>
      <c r="G320" s="143"/>
      <c r="H320" s="148" t="str">
        <f t="shared" si="9"/>
        <v/>
      </c>
    </row>
    <row r="321" spans="1:8" ht="15" customHeight="1">
      <c r="A321" s="41"/>
      <c r="B321" s="75"/>
      <c r="C321" s="77"/>
      <c r="D321" s="39"/>
      <c r="E321" s="40"/>
      <c r="F321" s="80"/>
      <c r="G321" s="143"/>
      <c r="H321" s="147" t="str">
        <f t="shared" si="9"/>
        <v/>
      </c>
    </row>
    <row r="322" spans="1:8" ht="15" customHeight="1">
      <c r="A322" s="41"/>
      <c r="B322" s="75"/>
      <c r="C322" s="77"/>
      <c r="D322" s="39"/>
      <c r="E322" s="40"/>
      <c r="F322" s="80"/>
      <c r="G322" s="143"/>
      <c r="H322" s="148" t="str">
        <f t="shared" si="9"/>
        <v/>
      </c>
    </row>
    <row r="323" spans="1:8" ht="15" customHeight="1">
      <c r="A323" s="41"/>
      <c r="B323" s="75"/>
      <c r="C323" s="77"/>
      <c r="D323" s="39"/>
      <c r="E323" s="40"/>
      <c r="F323" s="80"/>
      <c r="G323" s="143"/>
      <c r="H323" s="147" t="str">
        <f t="shared" si="9"/>
        <v/>
      </c>
    </row>
    <row r="324" spans="1:8" ht="15" customHeight="1">
      <c r="A324" s="41"/>
      <c r="B324" s="75"/>
      <c r="C324" s="77"/>
      <c r="D324" s="39"/>
      <c r="E324" s="40"/>
      <c r="F324" s="80"/>
      <c r="G324" s="143"/>
      <c r="H324" s="148" t="str">
        <f t="shared" si="9"/>
        <v/>
      </c>
    </row>
    <row r="325" spans="1:8" ht="15" customHeight="1">
      <c r="A325" s="41"/>
      <c r="B325" s="75"/>
      <c r="C325" s="77"/>
      <c r="D325" s="39"/>
      <c r="E325" s="40"/>
      <c r="F325" s="80"/>
      <c r="G325" s="143"/>
      <c r="H325" s="147" t="str">
        <f t="shared" si="9"/>
        <v/>
      </c>
    </row>
    <row r="326" spans="1:8" ht="15" customHeight="1">
      <c r="A326" s="41"/>
      <c r="B326" s="75"/>
      <c r="C326" s="77"/>
      <c r="D326" s="39"/>
      <c r="E326" s="40"/>
      <c r="F326" s="80"/>
      <c r="G326" s="143"/>
      <c r="H326" s="148" t="str">
        <f t="shared" si="9"/>
        <v/>
      </c>
    </row>
    <row r="327" spans="1:8" ht="15" customHeight="1">
      <c r="A327" s="41"/>
      <c r="B327" s="75"/>
      <c r="C327" s="77"/>
      <c r="D327" s="39"/>
      <c r="E327" s="40"/>
      <c r="F327" s="80"/>
      <c r="G327" s="143"/>
      <c r="H327" s="147" t="str">
        <f t="shared" si="9"/>
        <v/>
      </c>
    </row>
    <row r="328" spans="1:8" ht="15" customHeight="1">
      <c r="A328" s="41"/>
      <c r="B328" s="75"/>
      <c r="C328" s="77"/>
      <c r="D328" s="39"/>
      <c r="E328" s="40"/>
      <c r="F328" s="80"/>
      <c r="G328" s="143"/>
      <c r="H328" s="148" t="str">
        <f t="shared" si="9"/>
        <v/>
      </c>
    </row>
    <row r="329" spans="1:8" ht="15" customHeight="1">
      <c r="A329" s="41"/>
      <c r="B329" s="75"/>
      <c r="C329" s="77"/>
      <c r="D329" s="39"/>
      <c r="E329" s="40"/>
      <c r="F329" s="80"/>
      <c r="G329" s="143"/>
      <c r="H329" s="147" t="str">
        <f t="shared" si="9"/>
        <v/>
      </c>
    </row>
    <row r="330" spans="1:8" ht="15" customHeight="1">
      <c r="A330" s="41"/>
      <c r="B330" s="75"/>
      <c r="C330" s="77"/>
      <c r="D330" s="39"/>
      <c r="E330" s="40"/>
      <c r="F330" s="80"/>
      <c r="G330" s="143"/>
      <c r="H330" s="148" t="str">
        <f t="shared" si="9"/>
        <v/>
      </c>
    </row>
    <row r="331" spans="1:8" ht="15" customHeight="1">
      <c r="A331" s="41"/>
      <c r="B331" s="75"/>
      <c r="C331" s="77"/>
      <c r="D331" s="39"/>
      <c r="E331" s="40"/>
      <c r="F331" s="80"/>
      <c r="G331" s="143"/>
      <c r="H331" s="147" t="str">
        <f t="shared" si="9"/>
        <v/>
      </c>
    </row>
    <row r="332" spans="1:8" ht="15" customHeight="1">
      <c r="A332" s="41"/>
      <c r="B332" s="75"/>
      <c r="C332" s="77"/>
      <c r="D332" s="39"/>
      <c r="E332" s="40"/>
      <c r="F332" s="80"/>
      <c r="G332" s="143"/>
      <c r="H332" s="148" t="str">
        <f t="shared" si="9"/>
        <v/>
      </c>
    </row>
    <row r="333" spans="1:8" ht="15" customHeight="1">
      <c r="A333" s="41"/>
      <c r="B333" s="75"/>
      <c r="C333" s="77"/>
      <c r="D333" s="39"/>
      <c r="E333" s="40"/>
      <c r="F333" s="80"/>
      <c r="G333" s="143"/>
      <c r="H333" s="147" t="str">
        <f t="shared" si="9"/>
        <v/>
      </c>
    </row>
    <row r="334" spans="1:8" ht="15" customHeight="1">
      <c r="A334" s="41"/>
      <c r="B334" s="75"/>
      <c r="C334" s="77"/>
      <c r="D334" s="39"/>
      <c r="E334" s="40"/>
      <c r="F334" s="80"/>
      <c r="G334" s="143"/>
      <c r="H334" s="148" t="str">
        <f t="shared" si="9"/>
        <v/>
      </c>
    </row>
    <row r="335" spans="1:8" ht="15" customHeight="1">
      <c r="A335" s="41"/>
      <c r="B335" s="75"/>
      <c r="C335" s="77"/>
      <c r="D335" s="39"/>
      <c r="E335" s="40"/>
      <c r="F335" s="80"/>
      <c r="G335" s="143"/>
      <c r="H335" s="147" t="str">
        <f t="shared" si="9"/>
        <v/>
      </c>
    </row>
    <row r="336" spans="1:8" ht="15" customHeight="1">
      <c r="A336" s="41"/>
      <c r="B336" s="75"/>
      <c r="C336" s="77"/>
      <c r="D336" s="39"/>
      <c r="E336" s="40"/>
      <c r="F336" s="80"/>
      <c r="G336" s="143"/>
      <c r="H336" s="148" t="str">
        <f t="shared" si="9"/>
        <v/>
      </c>
    </row>
    <row r="337" spans="1:8" ht="15" customHeight="1">
      <c r="A337" s="41"/>
      <c r="B337" s="75"/>
      <c r="C337" s="77"/>
      <c r="D337" s="39"/>
      <c r="E337" s="40"/>
      <c r="F337" s="80"/>
      <c r="G337" s="143"/>
      <c r="H337" s="147" t="str">
        <f t="shared" si="9"/>
        <v/>
      </c>
    </row>
    <row r="338" spans="1:8" ht="15" customHeight="1">
      <c r="A338" s="41"/>
      <c r="B338" s="75"/>
      <c r="C338" s="77"/>
      <c r="D338" s="39"/>
      <c r="E338" s="40"/>
      <c r="F338" s="80"/>
      <c r="G338" s="143"/>
      <c r="H338" s="148" t="str">
        <f t="shared" si="9"/>
        <v/>
      </c>
    </row>
    <row r="339" spans="1:8" ht="15" customHeight="1">
      <c r="A339" s="41"/>
      <c r="B339" s="75"/>
      <c r="C339" s="77"/>
      <c r="D339" s="39"/>
      <c r="E339" s="40"/>
      <c r="F339" s="80"/>
      <c r="G339" s="143"/>
      <c r="H339" s="147" t="str">
        <f t="shared" si="9"/>
        <v/>
      </c>
    </row>
    <row r="340" spans="1:8" ht="15" customHeight="1">
      <c r="A340" s="41"/>
      <c r="B340" s="75"/>
      <c r="C340" s="77"/>
      <c r="D340" s="39"/>
      <c r="E340" s="40"/>
      <c r="F340" s="80"/>
      <c r="G340" s="143"/>
      <c r="H340" s="148" t="str">
        <f t="shared" si="9"/>
        <v/>
      </c>
    </row>
    <row r="341" spans="1:8" ht="15" customHeight="1">
      <c r="A341" s="41"/>
      <c r="B341" s="75"/>
      <c r="C341" s="77"/>
      <c r="D341" s="39"/>
      <c r="E341" s="40"/>
      <c r="F341" s="80"/>
      <c r="G341" s="143"/>
      <c r="H341" s="147" t="str">
        <f t="shared" si="9"/>
        <v/>
      </c>
    </row>
    <row r="342" spans="1:8" ht="15" customHeight="1">
      <c r="A342" s="41"/>
      <c r="B342" s="75"/>
      <c r="C342" s="77"/>
      <c r="D342" s="39"/>
      <c r="E342" s="40"/>
      <c r="F342" s="80"/>
      <c r="G342" s="143"/>
      <c r="H342" s="148" t="str">
        <f t="shared" si="9"/>
        <v/>
      </c>
    </row>
    <row r="343" spans="1:8" ht="15" customHeight="1">
      <c r="A343" s="41"/>
      <c r="B343" s="75"/>
      <c r="C343" s="77"/>
      <c r="D343" s="39"/>
      <c r="E343" s="40"/>
      <c r="F343" s="80"/>
      <c r="G343" s="143"/>
      <c r="H343" s="147" t="str">
        <f t="shared" si="9"/>
        <v/>
      </c>
    </row>
    <row r="344" spans="1:8" ht="15" customHeight="1">
      <c r="A344" s="41"/>
      <c r="B344" s="75"/>
      <c r="C344" s="77"/>
      <c r="D344" s="39"/>
      <c r="E344" s="40"/>
      <c r="F344" s="80"/>
      <c r="G344" s="143"/>
      <c r="H344" s="148" t="str">
        <f t="shared" si="9"/>
        <v/>
      </c>
    </row>
    <row r="345" spans="1:8" ht="15" customHeight="1">
      <c r="A345" s="41"/>
      <c r="B345" s="75"/>
      <c r="C345" s="77"/>
      <c r="D345" s="39"/>
      <c r="E345" s="40"/>
      <c r="F345" s="80"/>
      <c r="G345" s="143"/>
      <c r="H345" s="147" t="str">
        <f t="shared" si="9"/>
        <v/>
      </c>
    </row>
    <row r="346" spans="1:8" ht="15" customHeight="1">
      <c r="A346" s="41"/>
      <c r="B346" s="75"/>
      <c r="C346" s="77"/>
      <c r="D346" s="39"/>
      <c r="E346" s="40"/>
      <c r="F346" s="80"/>
      <c r="G346" s="143"/>
      <c r="H346" s="148" t="str">
        <f t="shared" si="9"/>
        <v/>
      </c>
    </row>
    <row r="347" spans="1:8" ht="15" customHeight="1">
      <c r="A347" s="41"/>
      <c r="B347" s="75"/>
      <c r="C347" s="77"/>
      <c r="D347" s="39"/>
      <c r="E347" s="40"/>
      <c r="F347" s="80"/>
      <c r="G347" s="143"/>
      <c r="H347" s="147" t="str">
        <f t="shared" si="9"/>
        <v/>
      </c>
    </row>
    <row r="348" spans="1:8" ht="15" customHeight="1">
      <c r="A348" s="41"/>
      <c r="B348" s="75"/>
      <c r="C348" s="77"/>
      <c r="D348" s="39"/>
      <c r="E348" s="40"/>
      <c r="F348" s="80"/>
      <c r="G348" s="143"/>
      <c r="H348" s="148" t="str">
        <f t="shared" si="9"/>
        <v/>
      </c>
    </row>
    <row r="349" spans="1:8" ht="15" customHeight="1">
      <c r="A349" s="41"/>
      <c r="B349" s="75"/>
      <c r="C349" s="77"/>
      <c r="D349" s="39"/>
      <c r="E349" s="40"/>
      <c r="F349" s="80"/>
      <c r="G349" s="143"/>
      <c r="H349" s="147" t="str">
        <f t="shared" ref="H349:H412" si="10">IF(OR(C349="",D349=""),"",IF(OR(AND(C349="Income",OR(D349="Rent income",D349="Premiums of lease grant",D349="Reverse premiums",D349="Other property income",D349="Rent-a-Room rents received",D349="Tax deducted from rent")),AND(C349="Expense",OR(D349="Premises running costs",D349="Repairs &amp; maintenance",D349="Other financial costs (not residential)",D349="Professional fees",D349="Cost of services",D349="Travel costs",D349="Other expenses",D349="Residential finance costs",D349="Residential finance costs carried forward",D349="Rent-a-Room amount claimed")),AND(C349="Capital",D349="Capital / not allowable")),"OK","CHECK TYPE/CATEGORY"))</f>
        <v/>
      </c>
    </row>
    <row r="350" spans="1:8" ht="15" customHeight="1">
      <c r="A350" s="41"/>
      <c r="B350" s="75"/>
      <c r="C350" s="77"/>
      <c r="D350" s="39"/>
      <c r="E350" s="40"/>
      <c r="F350" s="80"/>
      <c r="G350" s="143"/>
      <c r="H350" s="148" t="str">
        <f t="shared" si="10"/>
        <v/>
      </c>
    </row>
    <row r="351" spans="1:8" ht="15" customHeight="1">
      <c r="A351" s="41"/>
      <c r="B351" s="75"/>
      <c r="C351" s="77"/>
      <c r="D351" s="39"/>
      <c r="E351" s="40"/>
      <c r="F351" s="80"/>
      <c r="G351" s="143"/>
      <c r="H351" s="147" t="str">
        <f t="shared" si="10"/>
        <v/>
      </c>
    </row>
    <row r="352" spans="1:8" ht="15" customHeight="1">
      <c r="A352" s="41"/>
      <c r="B352" s="75"/>
      <c r="C352" s="77"/>
      <c r="D352" s="39"/>
      <c r="E352" s="40"/>
      <c r="F352" s="80"/>
      <c r="G352" s="143"/>
      <c r="H352" s="148" t="str">
        <f t="shared" si="10"/>
        <v/>
      </c>
    </row>
    <row r="353" spans="1:8" ht="15" customHeight="1">
      <c r="A353" s="41"/>
      <c r="B353" s="75"/>
      <c r="C353" s="77"/>
      <c r="D353" s="39"/>
      <c r="E353" s="40"/>
      <c r="F353" s="80"/>
      <c r="G353" s="143"/>
      <c r="H353" s="147" t="str">
        <f t="shared" si="10"/>
        <v/>
      </c>
    </row>
    <row r="354" spans="1:8" ht="15" customHeight="1">
      <c r="A354" s="41"/>
      <c r="B354" s="75"/>
      <c r="C354" s="77"/>
      <c r="D354" s="39"/>
      <c r="E354" s="40"/>
      <c r="F354" s="80"/>
      <c r="G354" s="143"/>
      <c r="H354" s="148" t="str">
        <f t="shared" si="10"/>
        <v/>
      </c>
    </row>
    <row r="355" spans="1:8" ht="15" customHeight="1">
      <c r="A355" s="41"/>
      <c r="B355" s="75"/>
      <c r="C355" s="77"/>
      <c r="D355" s="39"/>
      <c r="E355" s="40"/>
      <c r="F355" s="80"/>
      <c r="G355" s="143"/>
      <c r="H355" s="147" t="str">
        <f t="shared" si="10"/>
        <v/>
      </c>
    </row>
    <row r="356" spans="1:8" ht="15" customHeight="1">
      <c r="A356" s="41"/>
      <c r="B356" s="75"/>
      <c r="C356" s="77"/>
      <c r="D356" s="39"/>
      <c r="E356" s="40"/>
      <c r="F356" s="80"/>
      <c r="G356" s="143"/>
      <c r="H356" s="148" t="str">
        <f t="shared" si="10"/>
        <v/>
      </c>
    </row>
    <row r="357" spans="1:8" ht="15" customHeight="1">
      <c r="A357" s="41"/>
      <c r="B357" s="75"/>
      <c r="C357" s="77"/>
      <c r="D357" s="39"/>
      <c r="E357" s="40"/>
      <c r="F357" s="80"/>
      <c r="G357" s="143"/>
      <c r="H357" s="147" t="str">
        <f t="shared" si="10"/>
        <v/>
      </c>
    </row>
    <row r="358" spans="1:8" ht="15" customHeight="1">
      <c r="A358" s="41"/>
      <c r="B358" s="75"/>
      <c r="C358" s="77"/>
      <c r="D358" s="39"/>
      <c r="E358" s="40"/>
      <c r="F358" s="80"/>
      <c r="G358" s="143"/>
      <c r="H358" s="148" t="str">
        <f t="shared" si="10"/>
        <v/>
      </c>
    </row>
    <row r="359" spans="1:8" ht="15" customHeight="1">
      <c r="A359" s="41"/>
      <c r="B359" s="75"/>
      <c r="C359" s="77"/>
      <c r="D359" s="39"/>
      <c r="E359" s="40"/>
      <c r="F359" s="80"/>
      <c r="G359" s="143"/>
      <c r="H359" s="147" t="str">
        <f t="shared" si="10"/>
        <v/>
      </c>
    </row>
    <row r="360" spans="1:8" ht="15" customHeight="1">
      <c r="A360" s="41"/>
      <c r="B360" s="75"/>
      <c r="C360" s="77"/>
      <c r="D360" s="39"/>
      <c r="E360" s="40"/>
      <c r="F360" s="80"/>
      <c r="G360" s="143"/>
      <c r="H360" s="148" t="str">
        <f t="shared" si="10"/>
        <v/>
      </c>
    </row>
    <row r="361" spans="1:8" ht="15" customHeight="1">
      <c r="A361" s="41"/>
      <c r="B361" s="75"/>
      <c r="C361" s="77"/>
      <c r="D361" s="39"/>
      <c r="E361" s="40"/>
      <c r="F361" s="80"/>
      <c r="G361" s="143"/>
      <c r="H361" s="147" t="str">
        <f t="shared" si="10"/>
        <v/>
      </c>
    </row>
    <row r="362" spans="1:8" ht="15" customHeight="1">
      <c r="A362" s="41"/>
      <c r="B362" s="75"/>
      <c r="C362" s="77"/>
      <c r="D362" s="39"/>
      <c r="E362" s="40"/>
      <c r="F362" s="80"/>
      <c r="G362" s="143"/>
      <c r="H362" s="148" t="str">
        <f t="shared" si="10"/>
        <v/>
      </c>
    </row>
    <row r="363" spans="1:8" ht="15" customHeight="1">
      <c r="A363" s="41"/>
      <c r="B363" s="75"/>
      <c r="C363" s="77"/>
      <c r="D363" s="39"/>
      <c r="E363" s="40"/>
      <c r="F363" s="80"/>
      <c r="G363" s="143"/>
      <c r="H363" s="147" t="str">
        <f t="shared" si="10"/>
        <v/>
      </c>
    </row>
    <row r="364" spans="1:8" ht="15" customHeight="1">
      <c r="A364" s="41"/>
      <c r="B364" s="75"/>
      <c r="C364" s="77"/>
      <c r="D364" s="39"/>
      <c r="E364" s="40"/>
      <c r="F364" s="80"/>
      <c r="G364" s="143"/>
      <c r="H364" s="148" t="str">
        <f t="shared" si="10"/>
        <v/>
      </c>
    </row>
    <row r="365" spans="1:8" ht="15" customHeight="1">
      <c r="A365" s="41"/>
      <c r="B365" s="75"/>
      <c r="C365" s="77"/>
      <c r="D365" s="39"/>
      <c r="E365" s="40"/>
      <c r="F365" s="80"/>
      <c r="G365" s="143"/>
      <c r="H365" s="147" t="str">
        <f t="shared" si="10"/>
        <v/>
      </c>
    </row>
    <row r="366" spans="1:8" ht="15" customHeight="1">
      <c r="A366" s="41"/>
      <c r="B366" s="75"/>
      <c r="C366" s="77"/>
      <c r="D366" s="39"/>
      <c r="E366" s="40"/>
      <c r="F366" s="80"/>
      <c r="G366" s="143"/>
      <c r="H366" s="148" t="str">
        <f t="shared" si="10"/>
        <v/>
      </c>
    </row>
    <row r="367" spans="1:8" ht="15" customHeight="1">
      <c r="A367" s="41"/>
      <c r="B367" s="75"/>
      <c r="C367" s="77"/>
      <c r="D367" s="39"/>
      <c r="E367" s="40"/>
      <c r="F367" s="80"/>
      <c r="G367" s="143"/>
      <c r="H367" s="147" t="str">
        <f t="shared" si="10"/>
        <v/>
      </c>
    </row>
    <row r="368" spans="1:8" ht="15" customHeight="1">
      <c r="A368" s="41"/>
      <c r="B368" s="75"/>
      <c r="C368" s="77"/>
      <c r="D368" s="39"/>
      <c r="E368" s="40"/>
      <c r="F368" s="80"/>
      <c r="G368" s="143"/>
      <c r="H368" s="148" t="str">
        <f t="shared" si="10"/>
        <v/>
      </c>
    </row>
    <row r="369" spans="1:8" ht="15" customHeight="1">
      <c r="A369" s="41"/>
      <c r="B369" s="75"/>
      <c r="C369" s="77"/>
      <c r="D369" s="39"/>
      <c r="E369" s="40"/>
      <c r="F369" s="80"/>
      <c r="G369" s="143"/>
      <c r="H369" s="147" t="str">
        <f t="shared" si="10"/>
        <v/>
      </c>
    </row>
    <row r="370" spans="1:8" ht="15" customHeight="1">
      <c r="A370" s="41"/>
      <c r="B370" s="75"/>
      <c r="C370" s="77"/>
      <c r="D370" s="39"/>
      <c r="E370" s="40"/>
      <c r="F370" s="80"/>
      <c r="G370" s="143"/>
      <c r="H370" s="148" t="str">
        <f t="shared" si="10"/>
        <v/>
      </c>
    </row>
    <row r="371" spans="1:8" ht="15" customHeight="1">
      <c r="A371" s="41"/>
      <c r="B371" s="75"/>
      <c r="C371" s="77"/>
      <c r="D371" s="39"/>
      <c r="E371" s="40"/>
      <c r="F371" s="80"/>
      <c r="G371" s="143"/>
      <c r="H371" s="147" t="str">
        <f t="shared" si="10"/>
        <v/>
      </c>
    </row>
    <row r="372" spans="1:8" ht="15" customHeight="1">
      <c r="A372" s="41"/>
      <c r="B372" s="75"/>
      <c r="C372" s="77"/>
      <c r="D372" s="39"/>
      <c r="E372" s="40"/>
      <c r="F372" s="80"/>
      <c r="G372" s="143"/>
      <c r="H372" s="148" t="str">
        <f t="shared" si="10"/>
        <v/>
      </c>
    </row>
    <row r="373" spans="1:8" ht="15" customHeight="1">
      <c r="A373" s="41"/>
      <c r="B373" s="75"/>
      <c r="C373" s="77"/>
      <c r="D373" s="39"/>
      <c r="E373" s="40"/>
      <c r="F373" s="80"/>
      <c r="G373" s="143"/>
      <c r="H373" s="147" t="str">
        <f t="shared" si="10"/>
        <v/>
      </c>
    </row>
    <row r="374" spans="1:8" ht="15" customHeight="1">
      <c r="A374" s="41"/>
      <c r="B374" s="75"/>
      <c r="C374" s="77"/>
      <c r="D374" s="39"/>
      <c r="E374" s="40"/>
      <c r="F374" s="80"/>
      <c r="G374" s="143"/>
      <c r="H374" s="148" t="str">
        <f t="shared" si="10"/>
        <v/>
      </c>
    </row>
    <row r="375" spans="1:8" ht="15" customHeight="1">
      <c r="A375" s="41"/>
      <c r="B375" s="75"/>
      <c r="C375" s="77"/>
      <c r="D375" s="39"/>
      <c r="E375" s="40"/>
      <c r="F375" s="80"/>
      <c r="G375" s="143"/>
      <c r="H375" s="147" t="str">
        <f t="shared" si="10"/>
        <v/>
      </c>
    </row>
    <row r="376" spans="1:8" ht="15" customHeight="1">
      <c r="A376" s="41"/>
      <c r="B376" s="75"/>
      <c r="C376" s="77"/>
      <c r="D376" s="39"/>
      <c r="E376" s="40"/>
      <c r="F376" s="80"/>
      <c r="G376" s="143"/>
      <c r="H376" s="148" t="str">
        <f t="shared" si="10"/>
        <v/>
      </c>
    </row>
    <row r="377" spans="1:8" ht="15" customHeight="1">
      <c r="A377" s="41"/>
      <c r="B377" s="75"/>
      <c r="C377" s="77"/>
      <c r="D377" s="39"/>
      <c r="E377" s="40"/>
      <c r="F377" s="80"/>
      <c r="G377" s="143"/>
      <c r="H377" s="147" t="str">
        <f t="shared" si="10"/>
        <v/>
      </c>
    </row>
    <row r="378" spans="1:8" ht="15" customHeight="1">
      <c r="A378" s="41"/>
      <c r="B378" s="75"/>
      <c r="C378" s="77"/>
      <c r="D378" s="39"/>
      <c r="E378" s="40"/>
      <c r="F378" s="80"/>
      <c r="G378" s="143"/>
      <c r="H378" s="148" t="str">
        <f t="shared" si="10"/>
        <v/>
      </c>
    </row>
    <row r="379" spans="1:8" ht="15" customHeight="1">
      <c r="A379" s="41"/>
      <c r="B379" s="75"/>
      <c r="C379" s="77"/>
      <c r="D379" s="39"/>
      <c r="E379" s="40"/>
      <c r="F379" s="80"/>
      <c r="G379" s="143"/>
      <c r="H379" s="147" t="str">
        <f t="shared" si="10"/>
        <v/>
      </c>
    </row>
    <row r="380" spans="1:8" ht="15" customHeight="1">
      <c r="A380" s="41"/>
      <c r="B380" s="75"/>
      <c r="C380" s="77"/>
      <c r="D380" s="39"/>
      <c r="E380" s="40"/>
      <c r="F380" s="80"/>
      <c r="G380" s="143"/>
      <c r="H380" s="148" t="str">
        <f t="shared" si="10"/>
        <v/>
      </c>
    </row>
    <row r="381" spans="1:8" ht="15" customHeight="1">
      <c r="A381" s="41"/>
      <c r="B381" s="75"/>
      <c r="C381" s="77"/>
      <c r="D381" s="39"/>
      <c r="E381" s="40"/>
      <c r="F381" s="80"/>
      <c r="G381" s="143"/>
      <c r="H381" s="147" t="str">
        <f t="shared" si="10"/>
        <v/>
      </c>
    </row>
    <row r="382" spans="1:8" ht="15" customHeight="1">
      <c r="A382" s="41"/>
      <c r="B382" s="75"/>
      <c r="C382" s="77"/>
      <c r="D382" s="39"/>
      <c r="E382" s="40"/>
      <c r="F382" s="80"/>
      <c r="G382" s="143"/>
      <c r="H382" s="148" t="str">
        <f t="shared" si="10"/>
        <v/>
      </c>
    </row>
    <row r="383" spans="1:8" ht="15" customHeight="1">
      <c r="A383" s="41"/>
      <c r="B383" s="75"/>
      <c r="C383" s="77"/>
      <c r="D383" s="39"/>
      <c r="E383" s="40"/>
      <c r="F383" s="80"/>
      <c r="G383" s="143"/>
      <c r="H383" s="147" t="str">
        <f t="shared" si="10"/>
        <v/>
      </c>
    </row>
    <row r="384" spans="1:8" ht="15" customHeight="1">
      <c r="A384" s="41"/>
      <c r="B384" s="75"/>
      <c r="C384" s="77"/>
      <c r="D384" s="39"/>
      <c r="E384" s="40"/>
      <c r="F384" s="80"/>
      <c r="G384" s="143"/>
      <c r="H384" s="148" t="str">
        <f t="shared" si="10"/>
        <v/>
      </c>
    </row>
    <row r="385" spans="1:8" ht="15" customHeight="1">
      <c r="A385" s="41"/>
      <c r="B385" s="75"/>
      <c r="C385" s="77"/>
      <c r="D385" s="39"/>
      <c r="E385" s="40"/>
      <c r="F385" s="80"/>
      <c r="G385" s="143"/>
      <c r="H385" s="147" t="str">
        <f t="shared" si="10"/>
        <v/>
      </c>
    </row>
    <row r="386" spans="1:8" ht="15" customHeight="1">
      <c r="A386" s="41"/>
      <c r="B386" s="75"/>
      <c r="C386" s="77"/>
      <c r="D386" s="39"/>
      <c r="E386" s="40"/>
      <c r="F386" s="80"/>
      <c r="G386" s="143"/>
      <c r="H386" s="148" t="str">
        <f t="shared" si="10"/>
        <v/>
      </c>
    </row>
    <row r="387" spans="1:8" ht="15" customHeight="1">
      <c r="A387" s="41"/>
      <c r="B387" s="75"/>
      <c r="C387" s="77"/>
      <c r="D387" s="39"/>
      <c r="E387" s="40"/>
      <c r="F387" s="80"/>
      <c r="G387" s="143"/>
      <c r="H387" s="147" t="str">
        <f t="shared" si="10"/>
        <v/>
      </c>
    </row>
    <row r="388" spans="1:8" ht="15" customHeight="1">
      <c r="A388" s="41"/>
      <c r="B388" s="75"/>
      <c r="C388" s="77"/>
      <c r="D388" s="39"/>
      <c r="E388" s="40"/>
      <c r="F388" s="80"/>
      <c r="G388" s="143"/>
      <c r="H388" s="148" t="str">
        <f t="shared" si="10"/>
        <v/>
      </c>
    </row>
    <row r="389" spans="1:8" ht="15" customHeight="1">
      <c r="A389" s="41"/>
      <c r="B389" s="75"/>
      <c r="C389" s="77"/>
      <c r="D389" s="39"/>
      <c r="E389" s="40"/>
      <c r="F389" s="80"/>
      <c r="G389" s="143"/>
      <c r="H389" s="147" t="str">
        <f t="shared" si="10"/>
        <v/>
      </c>
    </row>
    <row r="390" spans="1:8" ht="15" customHeight="1">
      <c r="A390" s="41"/>
      <c r="B390" s="75"/>
      <c r="C390" s="77"/>
      <c r="D390" s="39"/>
      <c r="E390" s="40"/>
      <c r="F390" s="80"/>
      <c r="G390" s="143"/>
      <c r="H390" s="148" t="str">
        <f t="shared" si="10"/>
        <v/>
      </c>
    </row>
    <row r="391" spans="1:8" ht="15" customHeight="1">
      <c r="A391" s="41"/>
      <c r="B391" s="75"/>
      <c r="C391" s="77"/>
      <c r="D391" s="39"/>
      <c r="E391" s="40"/>
      <c r="F391" s="80"/>
      <c r="G391" s="143"/>
      <c r="H391" s="147" t="str">
        <f t="shared" si="10"/>
        <v/>
      </c>
    </row>
    <row r="392" spans="1:8" ht="15" customHeight="1">
      <c r="A392" s="41"/>
      <c r="B392" s="75"/>
      <c r="C392" s="77"/>
      <c r="D392" s="39"/>
      <c r="E392" s="40"/>
      <c r="F392" s="80"/>
      <c r="G392" s="143"/>
      <c r="H392" s="148" t="str">
        <f t="shared" si="10"/>
        <v/>
      </c>
    </row>
    <row r="393" spans="1:8" ht="15" customHeight="1">
      <c r="A393" s="41"/>
      <c r="B393" s="75"/>
      <c r="C393" s="77"/>
      <c r="D393" s="39"/>
      <c r="E393" s="40"/>
      <c r="F393" s="80"/>
      <c r="G393" s="143"/>
      <c r="H393" s="147" t="str">
        <f t="shared" si="10"/>
        <v/>
      </c>
    </row>
    <row r="394" spans="1:8" ht="15" customHeight="1">
      <c r="A394" s="41"/>
      <c r="B394" s="75"/>
      <c r="C394" s="77"/>
      <c r="D394" s="39"/>
      <c r="E394" s="40"/>
      <c r="F394" s="80"/>
      <c r="G394" s="143"/>
      <c r="H394" s="148" t="str">
        <f t="shared" si="10"/>
        <v/>
      </c>
    </row>
    <row r="395" spans="1:8" ht="15" customHeight="1">
      <c r="A395" s="41"/>
      <c r="B395" s="75"/>
      <c r="C395" s="77"/>
      <c r="D395" s="39"/>
      <c r="E395" s="40"/>
      <c r="F395" s="80"/>
      <c r="G395" s="143"/>
      <c r="H395" s="147" t="str">
        <f t="shared" si="10"/>
        <v/>
      </c>
    </row>
    <row r="396" spans="1:8" ht="15" customHeight="1">
      <c r="A396" s="41"/>
      <c r="B396" s="75"/>
      <c r="C396" s="77"/>
      <c r="D396" s="39"/>
      <c r="E396" s="40"/>
      <c r="F396" s="80"/>
      <c r="G396" s="143"/>
      <c r="H396" s="148" t="str">
        <f t="shared" si="10"/>
        <v/>
      </c>
    </row>
    <row r="397" spans="1:8" ht="15" customHeight="1">
      <c r="A397" s="41"/>
      <c r="B397" s="75"/>
      <c r="C397" s="77"/>
      <c r="D397" s="39"/>
      <c r="E397" s="40"/>
      <c r="F397" s="80"/>
      <c r="G397" s="143"/>
      <c r="H397" s="147" t="str">
        <f t="shared" si="10"/>
        <v/>
      </c>
    </row>
    <row r="398" spans="1:8" ht="15" customHeight="1">
      <c r="A398" s="41"/>
      <c r="B398" s="75"/>
      <c r="C398" s="77"/>
      <c r="D398" s="39"/>
      <c r="E398" s="40"/>
      <c r="F398" s="80"/>
      <c r="G398" s="143"/>
      <c r="H398" s="148" t="str">
        <f t="shared" si="10"/>
        <v/>
      </c>
    </row>
    <row r="399" spans="1:8" ht="15" customHeight="1">
      <c r="A399" s="41"/>
      <c r="B399" s="75"/>
      <c r="C399" s="77"/>
      <c r="D399" s="39"/>
      <c r="E399" s="40"/>
      <c r="F399" s="80"/>
      <c r="G399" s="143"/>
      <c r="H399" s="147" t="str">
        <f t="shared" si="10"/>
        <v/>
      </c>
    </row>
    <row r="400" spans="1:8" ht="15" customHeight="1">
      <c r="A400" s="41"/>
      <c r="B400" s="75"/>
      <c r="C400" s="77"/>
      <c r="D400" s="39"/>
      <c r="E400" s="40"/>
      <c r="F400" s="80"/>
      <c r="G400" s="143"/>
      <c r="H400" s="148" t="str">
        <f t="shared" si="10"/>
        <v/>
      </c>
    </row>
    <row r="401" spans="1:8" ht="15" customHeight="1">
      <c r="A401" s="41"/>
      <c r="B401" s="75"/>
      <c r="C401" s="77"/>
      <c r="D401" s="39"/>
      <c r="E401" s="40"/>
      <c r="F401" s="80"/>
      <c r="G401" s="143"/>
      <c r="H401" s="147" t="str">
        <f t="shared" si="10"/>
        <v/>
      </c>
    </row>
    <row r="402" spans="1:8" ht="15" customHeight="1">
      <c r="A402" s="41"/>
      <c r="B402" s="75"/>
      <c r="C402" s="77"/>
      <c r="D402" s="39"/>
      <c r="E402" s="40"/>
      <c r="F402" s="80"/>
      <c r="G402" s="143"/>
      <c r="H402" s="148" t="str">
        <f t="shared" si="10"/>
        <v/>
      </c>
    </row>
    <row r="403" spans="1:8" ht="15" customHeight="1">
      <c r="A403" s="41"/>
      <c r="B403" s="75"/>
      <c r="C403" s="77"/>
      <c r="D403" s="39"/>
      <c r="E403" s="40"/>
      <c r="F403" s="80"/>
      <c r="G403" s="143"/>
      <c r="H403" s="147" t="str">
        <f t="shared" si="10"/>
        <v/>
      </c>
    </row>
    <row r="404" spans="1:8" ht="15" customHeight="1">
      <c r="A404" s="41"/>
      <c r="B404" s="75"/>
      <c r="C404" s="77"/>
      <c r="D404" s="39"/>
      <c r="E404" s="40"/>
      <c r="F404" s="80"/>
      <c r="G404" s="143"/>
      <c r="H404" s="148" t="str">
        <f t="shared" si="10"/>
        <v/>
      </c>
    </row>
    <row r="405" spans="1:8" ht="15" customHeight="1">
      <c r="A405" s="41"/>
      <c r="B405" s="75"/>
      <c r="C405" s="77"/>
      <c r="D405" s="39"/>
      <c r="E405" s="40"/>
      <c r="F405" s="80"/>
      <c r="G405" s="143"/>
      <c r="H405" s="147" t="str">
        <f t="shared" si="10"/>
        <v/>
      </c>
    </row>
    <row r="406" spans="1:8" ht="15" customHeight="1">
      <c r="A406" s="41"/>
      <c r="B406" s="75"/>
      <c r="C406" s="77"/>
      <c r="D406" s="39"/>
      <c r="E406" s="40"/>
      <c r="F406" s="80"/>
      <c r="G406" s="143"/>
      <c r="H406" s="148" t="str">
        <f t="shared" si="10"/>
        <v/>
      </c>
    </row>
    <row r="407" spans="1:8" ht="15" customHeight="1">
      <c r="A407" s="41"/>
      <c r="B407" s="75"/>
      <c r="C407" s="77"/>
      <c r="D407" s="39"/>
      <c r="E407" s="40"/>
      <c r="F407" s="80"/>
      <c r="G407" s="143"/>
      <c r="H407" s="147" t="str">
        <f t="shared" si="10"/>
        <v/>
      </c>
    </row>
    <row r="408" spans="1:8" ht="15" customHeight="1">
      <c r="A408" s="41"/>
      <c r="B408" s="75"/>
      <c r="C408" s="77"/>
      <c r="D408" s="39"/>
      <c r="E408" s="40"/>
      <c r="F408" s="80"/>
      <c r="G408" s="143"/>
      <c r="H408" s="148" t="str">
        <f t="shared" si="10"/>
        <v/>
      </c>
    </row>
    <row r="409" spans="1:8" ht="15" customHeight="1">
      <c r="A409" s="41"/>
      <c r="B409" s="75"/>
      <c r="C409" s="77"/>
      <c r="D409" s="39"/>
      <c r="E409" s="40"/>
      <c r="F409" s="80"/>
      <c r="G409" s="143"/>
      <c r="H409" s="147" t="str">
        <f t="shared" si="10"/>
        <v/>
      </c>
    </row>
    <row r="410" spans="1:8" ht="15" customHeight="1">
      <c r="A410" s="41"/>
      <c r="B410" s="75"/>
      <c r="C410" s="77"/>
      <c r="D410" s="39"/>
      <c r="E410" s="40"/>
      <c r="F410" s="80"/>
      <c r="G410" s="143"/>
      <c r="H410" s="148" t="str">
        <f t="shared" si="10"/>
        <v/>
      </c>
    </row>
    <row r="411" spans="1:8" ht="15" customHeight="1">
      <c r="A411" s="41"/>
      <c r="B411" s="75"/>
      <c r="C411" s="77"/>
      <c r="D411" s="39"/>
      <c r="E411" s="40"/>
      <c r="F411" s="80"/>
      <c r="G411" s="143"/>
      <c r="H411" s="147" t="str">
        <f t="shared" si="10"/>
        <v/>
      </c>
    </row>
    <row r="412" spans="1:8" ht="15" customHeight="1">
      <c r="A412" s="41"/>
      <c r="B412" s="75"/>
      <c r="C412" s="77"/>
      <c r="D412" s="39"/>
      <c r="E412" s="40"/>
      <c r="F412" s="80"/>
      <c r="G412" s="143"/>
      <c r="H412" s="148" t="str">
        <f t="shared" si="10"/>
        <v/>
      </c>
    </row>
    <row r="413" spans="1:8" ht="15" customHeight="1">
      <c r="A413" s="41"/>
      <c r="B413" s="75"/>
      <c r="C413" s="77"/>
      <c r="D413" s="39"/>
      <c r="E413" s="40"/>
      <c r="F413" s="80"/>
      <c r="G413" s="143"/>
      <c r="H413" s="147" t="str">
        <f t="shared" ref="H413:H476" si="11">IF(OR(C413="",D413=""),"",IF(OR(AND(C413="Income",OR(D413="Rent income",D413="Premiums of lease grant",D413="Reverse premiums",D413="Other property income",D413="Rent-a-Room rents received",D413="Tax deducted from rent")),AND(C413="Expense",OR(D413="Premises running costs",D413="Repairs &amp; maintenance",D413="Other financial costs (not residential)",D413="Professional fees",D413="Cost of services",D413="Travel costs",D413="Other expenses",D413="Residential finance costs",D413="Residential finance costs carried forward",D413="Rent-a-Room amount claimed")),AND(C413="Capital",D413="Capital / not allowable")),"OK","CHECK TYPE/CATEGORY"))</f>
        <v/>
      </c>
    </row>
    <row r="414" spans="1:8" ht="15" customHeight="1">
      <c r="A414" s="41"/>
      <c r="B414" s="75"/>
      <c r="C414" s="77"/>
      <c r="D414" s="39"/>
      <c r="E414" s="40"/>
      <c r="F414" s="80"/>
      <c r="G414" s="143"/>
      <c r="H414" s="148" t="str">
        <f t="shared" si="11"/>
        <v/>
      </c>
    </row>
    <row r="415" spans="1:8" ht="15" customHeight="1">
      <c r="A415" s="41"/>
      <c r="B415" s="75"/>
      <c r="C415" s="77"/>
      <c r="D415" s="39"/>
      <c r="E415" s="40"/>
      <c r="F415" s="80"/>
      <c r="G415" s="143"/>
      <c r="H415" s="147" t="str">
        <f t="shared" si="11"/>
        <v/>
      </c>
    </row>
    <row r="416" spans="1:8" ht="15" customHeight="1">
      <c r="A416" s="41"/>
      <c r="B416" s="75"/>
      <c r="C416" s="77"/>
      <c r="D416" s="39"/>
      <c r="E416" s="40"/>
      <c r="F416" s="80"/>
      <c r="G416" s="143"/>
      <c r="H416" s="148" t="str">
        <f t="shared" si="11"/>
        <v/>
      </c>
    </row>
    <row r="417" spans="1:8" ht="15" customHeight="1">
      <c r="A417" s="41"/>
      <c r="B417" s="75"/>
      <c r="C417" s="77"/>
      <c r="D417" s="39"/>
      <c r="E417" s="40"/>
      <c r="F417" s="80"/>
      <c r="G417" s="143"/>
      <c r="H417" s="147" t="str">
        <f t="shared" si="11"/>
        <v/>
      </c>
    </row>
    <row r="418" spans="1:8" ht="15" customHeight="1">
      <c r="A418" s="41"/>
      <c r="B418" s="75"/>
      <c r="C418" s="77"/>
      <c r="D418" s="39"/>
      <c r="E418" s="40"/>
      <c r="F418" s="80"/>
      <c r="G418" s="143"/>
      <c r="H418" s="148" t="str">
        <f t="shared" si="11"/>
        <v/>
      </c>
    </row>
    <row r="419" spans="1:8" ht="15" customHeight="1">
      <c r="A419" s="41"/>
      <c r="B419" s="75"/>
      <c r="C419" s="77"/>
      <c r="D419" s="39"/>
      <c r="E419" s="40"/>
      <c r="F419" s="80"/>
      <c r="G419" s="143"/>
      <c r="H419" s="147" t="str">
        <f t="shared" si="11"/>
        <v/>
      </c>
    </row>
    <row r="420" spans="1:8" ht="15" customHeight="1">
      <c r="A420" s="41"/>
      <c r="B420" s="75"/>
      <c r="C420" s="77"/>
      <c r="D420" s="39"/>
      <c r="E420" s="40"/>
      <c r="F420" s="80"/>
      <c r="G420" s="143"/>
      <c r="H420" s="148" t="str">
        <f t="shared" si="11"/>
        <v/>
      </c>
    </row>
    <row r="421" spans="1:8" ht="15" customHeight="1">
      <c r="A421" s="41"/>
      <c r="B421" s="75"/>
      <c r="C421" s="77"/>
      <c r="D421" s="39"/>
      <c r="E421" s="40"/>
      <c r="F421" s="80"/>
      <c r="G421" s="143"/>
      <c r="H421" s="147" t="str">
        <f t="shared" si="11"/>
        <v/>
      </c>
    </row>
    <row r="422" spans="1:8" ht="15" customHeight="1">
      <c r="A422" s="41"/>
      <c r="B422" s="75"/>
      <c r="C422" s="77"/>
      <c r="D422" s="39"/>
      <c r="E422" s="40"/>
      <c r="F422" s="80"/>
      <c r="G422" s="143"/>
      <c r="H422" s="148" t="str">
        <f t="shared" si="11"/>
        <v/>
      </c>
    </row>
    <row r="423" spans="1:8" ht="15" customHeight="1">
      <c r="A423" s="41"/>
      <c r="B423" s="75"/>
      <c r="C423" s="77"/>
      <c r="D423" s="39"/>
      <c r="E423" s="40"/>
      <c r="F423" s="80"/>
      <c r="G423" s="143"/>
      <c r="H423" s="147" t="str">
        <f t="shared" si="11"/>
        <v/>
      </c>
    </row>
    <row r="424" spans="1:8" ht="15" customHeight="1">
      <c r="A424" s="41"/>
      <c r="B424" s="75"/>
      <c r="C424" s="77"/>
      <c r="D424" s="39"/>
      <c r="E424" s="40"/>
      <c r="F424" s="80"/>
      <c r="G424" s="143"/>
      <c r="H424" s="148" t="str">
        <f t="shared" si="11"/>
        <v/>
      </c>
    </row>
    <row r="425" spans="1:8" ht="15" customHeight="1">
      <c r="A425" s="41"/>
      <c r="B425" s="75"/>
      <c r="C425" s="77"/>
      <c r="D425" s="39"/>
      <c r="E425" s="40"/>
      <c r="F425" s="80"/>
      <c r="G425" s="143"/>
      <c r="H425" s="147" t="str">
        <f t="shared" si="11"/>
        <v/>
      </c>
    </row>
    <row r="426" spans="1:8" ht="15" customHeight="1">
      <c r="A426" s="41"/>
      <c r="B426" s="75"/>
      <c r="C426" s="77"/>
      <c r="D426" s="39"/>
      <c r="E426" s="40"/>
      <c r="F426" s="80"/>
      <c r="G426" s="143"/>
      <c r="H426" s="148" t="str">
        <f t="shared" si="11"/>
        <v/>
      </c>
    </row>
    <row r="427" spans="1:8" ht="15" customHeight="1">
      <c r="A427" s="41"/>
      <c r="B427" s="75"/>
      <c r="C427" s="77"/>
      <c r="D427" s="39"/>
      <c r="E427" s="40"/>
      <c r="F427" s="80"/>
      <c r="G427" s="143"/>
      <c r="H427" s="147" t="str">
        <f t="shared" si="11"/>
        <v/>
      </c>
    </row>
    <row r="428" spans="1:8" ht="15" customHeight="1">
      <c r="A428" s="41"/>
      <c r="B428" s="75"/>
      <c r="C428" s="77"/>
      <c r="D428" s="39"/>
      <c r="E428" s="40"/>
      <c r="F428" s="80"/>
      <c r="G428" s="143"/>
      <c r="H428" s="148" t="str">
        <f t="shared" si="11"/>
        <v/>
      </c>
    </row>
    <row r="429" spans="1:8" ht="15" customHeight="1">
      <c r="A429" s="41"/>
      <c r="B429" s="75"/>
      <c r="C429" s="77"/>
      <c r="D429" s="39"/>
      <c r="E429" s="40"/>
      <c r="F429" s="80"/>
      <c r="G429" s="143"/>
      <c r="H429" s="147" t="str">
        <f t="shared" si="11"/>
        <v/>
      </c>
    </row>
    <row r="430" spans="1:8" ht="15" customHeight="1">
      <c r="A430" s="41"/>
      <c r="B430" s="75"/>
      <c r="C430" s="77"/>
      <c r="D430" s="39"/>
      <c r="E430" s="40"/>
      <c r="F430" s="80"/>
      <c r="G430" s="143"/>
      <c r="H430" s="148" t="str">
        <f t="shared" si="11"/>
        <v/>
      </c>
    </row>
    <row r="431" spans="1:8" ht="15" customHeight="1">
      <c r="A431" s="41"/>
      <c r="B431" s="75"/>
      <c r="C431" s="77"/>
      <c r="D431" s="39"/>
      <c r="E431" s="40"/>
      <c r="F431" s="80"/>
      <c r="G431" s="143"/>
      <c r="H431" s="147" t="str">
        <f t="shared" si="11"/>
        <v/>
      </c>
    </row>
    <row r="432" spans="1:8" ht="15" customHeight="1">
      <c r="A432" s="41"/>
      <c r="B432" s="75"/>
      <c r="C432" s="77"/>
      <c r="D432" s="39"/>
      <c r="E432" s="40"/>
      <c r="F432" s="80"/>
      <c r="G432" s="143"/>
      <c r="H432" s="148" t="str">
        <f t="shared" si="11"/>
        <v/>
      </c>
    </row>
    <row r="433" spans="1:8" ht="15" customHeight="1">
      <c r="A433" s="41"/>
      <c r="B433" s="75"/>
      <c r="C433" s="77"/>
      <c r="D433" s="39"/>
      <c r="E433" s="40"/>
      <c r="F433" s="80"/>
      <c r="G433" s="143"/>
      <c r="H433" s="147" t="str">
        <f t="shared" si="11"/>
        <v/>
      </c>
    </row>
    <row r="434" spans="1:8" ht="15" customHeight="1">
      <c r="A434" s="41"/>
      <c r="B434" s="75"/>
      <c r="C434" s="77"/>
      <c r="D434" s="39"/>
      <c r="E434" s="40"/>
      <c r="F434" s="80"/>
      <c r="G434" s="143"/>
      <c r="H434" s="148" t="str">
        <f t="shared" si="11"/>
        <v/>
      </c>
    </row>
    <row r="435" spans="1:8" ht="15" customHeight="1">
      <c r="A435" s="41"/>
      <c r="B435" s="75"/>
      <c r="C435" s="77"/>
      <c r="D435" s="39"/>
      <c r="E435" s="40"/>
      <c r="F435" s="80"/>
      <c r="G435" s="143"/>
      <c r="H435" s="147" t="str">
        <f t="shared" si="11"/>
        <v/>
      </c>
    </row>
    <row r="436" spans="1:8" ht="15" customHeight="1">
      <c r="A436" s="41"/>
      <c r="B436" s="75"/>
      <c r="C436" s="77"/>
      <c r="D436" s="39"/>
      <c r="E436" s="40"/>
      <c r="F436" s="80"/>
      <c r="G436" s="143"/>
      <c r="H436" s="148" t="str">
        <f t="shared" si="11"/>
        <v/>
      </c>
    </row>
    <row r="437" spans="1:8" ht="15" customHeight="1">
      <c r="A437" s="41"/>
      <c r="B437" s="75"/>
      <c r="C437" s="77"/>
      <c r="D437" s="39"/>
      <c r="E437" s="40"/>
      <c r="F437" s="80"/>
      <c r="G437" s="143"/>
      <c r="H437" s="147" t="str">
        <f t="shared" si="11"/>
        <v/>
      </c>
    </row>
    <row r="438" spans="1:8" ht="15" customHeight="1">
      <c r="A438" s="41"/>
      <c r="B438" s="75"/>
      <c r="C438" s="77"/>
      <c r="D438" s="39"/>
      <c r="E438" s="40"/>
      <c r="F438" s="80"/>
      <c r="G438" s="143"/>
      <c r="H438" s="148" t="str">
        <f t="shared" si="11"/>
        <v/>
      </c>
    </row>
    <row r="439" spans="1:8" ht="15" customHeight="1">
      <c r="A439" s="41"/>
      <c r="B439" s="75"/>
      <c r="C439" s="77"/>
      <c r="D439" s="39"/>
      <c r="E439" s="40"/>
      <c r="F439" s="80"/>
      <c r="G439" s="143"/>
      <c r="H439" s="147" t="str">
        <f t="shared" si="11"/>
        <v/>
      </c>
    </row>
    <row r="440" spans="1:8" ht="15" customHeight="1">
      <c r="A440" s="41"/>
      <c r="B440" s="75"/>
      <c r="C440" s="77"/>
      <c r="D440" s="39"/>
      <c r="E440" s="40"/>
      <c r="F440" s="80"/>
      <c r="G440" s="143"/>
      <c r="H440" s="148" t="str">
        <f t="shared" si="11"/>
        <v/>
      </c>
    </row>
    <row r="441" spans="1:8" ht="15" customHeight="1">
      <c r="A441" s="41"/>
      <c r="B441" s="75"/>
      <c r="C441" s="77"/>
      <c r="D441" s="39"/>
      <c r="E441" s="40"/>
      <c r="F441" s="80"/>
      <c r="G441" s="143"/>
      <c r="H441" s="147" t="str">
        <f t="shared" si="11"/>
        <v/>
      </c>
    </row>
    <row r="442" spans="1:8" ht="15" customHeight="1">
      <c r="A442" s="41"/>
      <c r="B442" s="75"/>
      <c r="C442" s="77"/>
      <c r="D442" s="39"/>
      <c r="E442" s="40"/>
      <c r="F442" s="80"/>
      <c r="G442" s="143"/>
      <c r="H442" s="148" t="str">
        <f t="shared" si="11"/>
        <v/>
      </c>
    </row>
    <row r="443" spans="1:8" ht="15" customHeight="1">
      <c r="A443" s="41"/>
      <c r="B443" s="75"/>
      <c r="C443" s="77"/>
      <c r="D443" s="39"/>
      <c r="E443" s="40"/>
      <c r="F443" s="80"/>
      <c r="G443" s="143"/>
      <c r="H443" s="147" t="str">
        <f t="shared" si="11"/>
        <v/>
      </c>
    </row>
    <row r="444" spans="1:8" ht="15" customHeight="1">
      <c r="A444" s="41"/>
      <c r="B444" s="75"/>
      <c r="C444" s="77"/>
      <c r="D444" s="39"/>
      <c r="E444" s="40"/>
      <c r="F444" s="80"/>
      <c r="G444" s="143"/>
      <c r="H444" s="148" t="str">
        <f t="shared" si="11"/>
        <v/>
      </c>
    </row>
    <row r="445" spans="1:8" ht="15" customHeight="1">
      <c r="A445" s="41"/>
      <c r="B445" s="75"/>
      <c r="C445" s="77"/>
      <c r="D445" s="39"/>
      <c r="E445" s="40"/>
      <c r="F445" s="80"/>
      <c r="G445" s="143"/>
      <c r="H445" s="147" t="str">
        <f t="shared" si="11"/>
        <v/>
      </c>
    </row>
    <row r="446" spans="1:8" ht="15" customHeight="1">
      <c r="A446" s="41"/>
      <c r="B446" s="75"/>
      <c r="C446" s="77"/>
      <c r="D446" s="39"/>
      <c r="E446" s="40"/>
      <c r="F446" s="80"/>
      <c r="G446" s="143"/>
      <c r="H446" s="148" t="str">
        <f t="shared" si="11"/>
        <v/>
      </c>
    </row>
    <row r="447" spans="1:8" ht="15" customHeight="1">
      <c r="A447" s="41"/>
      <c r="B447" s="75"/>
      <c r="C447" s="77"/>
      <c r="D447" s="39"/>
      <c r="E447" s="40"/>
      <c r="F447" s="80"/>
      <c r="G447" s="143"/>
      <c r="H447" s="147" t="str">
        <f t="shared" si="11"/>
        <v/>
      </c>
    </row>
    <row r="448" spans="1:8" ht="15" customHeight="1">
      <c r="A448" s="41"/>
      <c r="B448" s="75"/>
      <c r="C448" s="77"/>
      <c r="D448" s="39"/>
      <c r="E448" s="40"/>
      <c r="F448" s="80"/>
      <c r="G448" s="143"/>
      <c r="H448" s="148" t="str">
        <f t="shared" si="11"/>
        <v/>
      </c>
    </row>
    <row r="449" spans="1:8" ht="15" customHeight="1">
      <c r="A449" s="41"/>
      <c r="B449" s="75"/>
      <c r="C449" s="77"/>
      <c r="D449" s="39"/>
      <c r="E449" s="40"/>
      <c r="F449" s="80"/>
      <c r="G449" s="143"/>
      <c r="H449" s="147" t="str">
        <f t="shared" si="11"/>
        <v/>
      </c>
    </row>
    <row r="450" spans="1:8" ht="15" customHeight="1">
      <c r="A450" s="41"/>
      <c r="B450" s="75"/>
      <c r="C450" s="77"/>
      <c r="D450" s="39"/>
      <c r="E450" s="40"/>
      <c r="F450" s="80"/>
      <c r="G450" s="143"/>
      <c r="H450" s="148" t="str">
        <f t="shared" si="11"/>
        <v/>
      </c>
    </row>
    <row r="451" spans="1:8" ht="15" customHeight="1">
      <c r="A451" s="41"/>
      <c r="B451" s="75"/>
      <c r="C451" s="77"/>
      <c r="D451" s="39"/>
      <c r="E451" s="40"/>
      <c r="F451" s="80"/>
      <c r="G451" s="143"/>
      <c r="H451" s="147" t="str">
        <f t="shared" si="11"/>
        <v/>
      </c>
    </row>
    <row r="452" spans="1:8" ht="15" customHeight="1">
      <c r="A452" s="41"/>
      <c r="B452" s="75"/>
      <c r="C452" s="77"/>
      <c r="D452" s="39"/>
      <c r="E452" s="40"/>
      <c r="F452" s="80"/>
      <c r="G452" s="143"/>
      <c r="H452" s="148" t="str">
        <f t="shared" si="11"/>
        <v/>
      </c>
    </row>
    <row r="453" spans="1:8" ht="15" customHeight="1">
      <c r="A453" s="41"/>
      <c r="B453" s="75"/>
      <c r="C453" s="77"/>
      <c r="D453" s="39"/>
      <c r="E453" s="40"/>
      <c r="F453" s="80"/>
      <c r="G453" s="143"/>
      <c r="H453" s="147" t="str">
        <f t="shared" si="11"/>
        <v/>
      </c>
    </row>
    <row r="454" spans="1:8" ht="15" customHeight="1">
      <c r="A454" s="41"/>
      <c r="B454" s="75"/>
      <c r="C454" s="77"/>
      <c r="D454" s="39"/>
      <c r="E454" s="40"/>
      <c r="F454" s="80"/>
      <c r="G454" s="143"/>
      <c r="H454" s="148" t="str">
        <f t="shared" si="11"/>
        <v/>
      </c>
    </row>
    <row r="455" spans="1:8" ht="15" customHeight="1">
      <c r="A455" s="41"/>
      <c r="B455" s="75"/>
      <c r="C455" s="77"/>
      <c r="D455" s="39"/>
      <c r="E455" s="40"/>
      <c r="F455" s="80"/>
      <c r="G455" s="143"/>
      <c r="H455" s="147" t="str">
        <f t="shared" si="11"/>
        <v/>
      </c>
    </row>
    <row r="456" spans="1:8" ht="15" customHeight="1">
      <c r="A456" s="41"/>
      <c r="B456" s="75"/>
      <c r="C456" s="77"/>
      <c r="D456" s="39"/>
      <c r="E456" s="40"/>
      <c r="F456" s="80"/>
      <c r="G456" s="143"/>
      <c r="H456" s="148" t="str">
        <f t="shared" si="11"/>
        <v/>
      </c>
    </row>
    <row r="457" spans="1:8" ht="15" customHeight="1">
      <c r="A457" s="41"/>
      <c r="B457" s="75"/>
      <c r="C457" s="77"/>
      <c r="D457" s="39"/>
      <c r="E457" s="40"/>
      <c r="F457" s="80"/>
      <c r="G457" s="143"/>
      <c r="H457" s="147" t="str">
        <f t="shared" si="11"/>
        <v/>
      </c>
    </row>
    <row r="458" spans="1:8" ht="15" customHeight="1">
      <c r="A458" s="41"/>
      <c r="B458" s="75"/>
      <c r="C458" s="77"/>
      <c r="D458" s="39"/>
      <c r="E458" s="40"/>
      <c r="F458" s="80"/>
      <c r="G458" s="143"/>
      <c r="H458" s="148" t="str">
        <f t="shared" si="11"/>
        <v/>
      </c>
    </row>
    <row r="459" spans="1:8" ht="15" customHeight="1">
      <c r="A459" s="41"/>
      <c r="B459" s="75"/>
      <c r="C459" s="77"/>
      <c r="D459" s="39"/>
      <c r="E459" s="40"/>
      <c r="F459" s="80"/>
      <c r="G459" s="143"/>
      <c r="H459" s="147" t="str">
        <f t="shared" si="11"/>
        <v/>
      </c>
    </row>
    <row r="460" spans="1:8" ht="15" customHeight="1">
      <c r="A460" s="41"/>
      <c r="B460" s="75"/>
      <c r="C460" s="77"/>
      <c r="D460" s="39"/>
      <c r="E460" s="40"/>
      <c r="F460" s="80"/>
      <c r="G460" s="143"/>
      <c r="H460" s="148" t="str">
        <f t="shared" si="11"/>
        <v/>
      </c>
    </row>
    <row r="461" spans="1:8" ht="15" customHeight="1">
      <c r="A461" s="41"/>
      <c r="B461" s="75"/>
      <c r="C461" s="77"/>
      <c r="D461" s="39"/>
      <c r="E461" s="40"/>
      <c r="F461" s="80"/>
      <c r="G461" s="143"/>
      <c r="H461" s="147" t="str">
        <f t="shared" si="11"/>
        <v/>
      </c>
    </row>
    <row r="462" spans="1:8" ht="15" customHeight="1">
      <c r="A462" s="41"/>
      <c r="B462" s="75"/>
      <c r="C462" s="77"/>
      <c r="D462" s="39"/>
      <c r="E462" s="40"/>
      <c r="F462" s="80"/>
      <c r="G462" s="143"/>
      <c r="H462" s="148" t="str">
        <f t="shared" si="11"/>
        <v/>
      </c>
    </row>
    <row r="463" spans="1:8" ht="15" customHeight="1">
      <c r="A463" s="41"/>
      <c r="B463" s="75"/>
      <c r="C463" s="77"/>
      <c r="D463" s="39"/>
      <c r="E463" s="40"/>
      <c r="F463" s="80"/>
      <c r="G463" s="143"/>
      <c r="H463" s="147" t="str">
        <f t="shared" si="11"/>
        <v/>
      </c>
    </row>
    <row r="464" spans="1:8" ht="15" customHeight="1">
      <c r="A464" s="41"/>
      <c r="B464" s="75"/>
      <c r="C464" s="77"/>
      <c r="D464" s="39"/>
      <c r="E464" s="40"/>
      <c r="F464" s="80"/>
      <c r="G464" s="143"/>
      <c r="H464" s="148" t="str">
        <f t="shared" si="11"/>
        <v/>
      </c>
    </row>
    <row r="465" spans="1:8" ht="15" customHeight="1">
      <c r="A465" s="41"/>
      <c r="B465" s="75"/>
      <c r="C465" s="77"/>
      <c r="D465" s="39"/>
      <c r="E465" s="40"/>
      <c r="F465" s="80"/>
      <c r="G465" s="143"/>
      <c r="H465" s="147" t="str">
        <f t="shared" si="11"/>
        <v/>
      </c>
    </row>
    <row r="466" spans="1:8" ht="15" customHeight="1">
      <c r="A466" s="41"/>
      <c r="B466" s="75"/>
      <c r="C466" s="77"/>
      <c r="D466" s="39"/>
      <c r="E466" s="40"/>
      <c r="F466" s="80"/>
      <c r="G466" s="143"/>
      <c r="H466" s="148" t="str">
        <f t="shared" si="11"/>
        <v/>
      </c>
    </row>
    <row r="467" spans="1:8" ht="15" customHeight="1">
      <c r="A467" s="41"/>
      <c r="B467" s="75"/>
      <c r="C467" s="77"/>
      <c r="D467" s="39"/>
      <c r="E467" s="40"/>
      <c r="F467" s="80"/>
      <c r="G467" s="143"/>
      <c r="H467" s="147" t="str">
        <f t="shared" si="11"/>
        <v/>
      </c>
    </row>
    <row r="468" spans="1:8" ht="15" customHeight="1">
      <c r="A468" s="41"/>
      <c r="B468" s="75"/>
      <c r="C468" s="77"/>
      <c r="D468" s="39"/>
      <c r="E468" s="40"/>
      <c r="F468" s="80"/>
      <c r="G468" s="143"/>
      <c r="H468" s="148" t="str">
        <f t="shared" si="11"/>
        <v/>
      </c>
    </row>
    <row r="469" spans="1:8" ht="15" customHeight="1">
      <c r="A469" s="41"/>
      <c r="B469" s="75"/>
      <c r="C469" s="77"/>
      <c r="D469" s="39"/>
      <c r="E469" s="40"/>
      <c r="F469" s="80"/>
      <c r="G469" s="143"/>
      <c r="H469" s="147" t="str">
        <f t="shared" si="11"/>
        <v/>
      </c>
    </row>
    <row r="470" spans="1:8" ht="15" customHeight="1">
      <c r="A470" s="41"/>
      <c r="B470" s="75"/>
      <c r="C470" s="77"/>
      <c r="D470" s="39"/>
      <c r="E470" s="40"/>
      <c r="F470" s="80"/>
      <c r="G470" s="143"/>
      <c r="H470" s="148" t="str">
        <f t="shared" si="11"/>
        <v/>
      </c>
    </row>
    <row r="471" spans="1:8" ht="15" customHeight="1">
      <c r="A471" s="41"/>
      <c r="B471" s="75"/>
      <c r="C471" s="77"/>
      <c r="D471" s="39"/>
      <c r="E471" s="40"/>
      <c r="F471" s="80"/>
      <c r="G471" s="143"/>
      <c r="H471" s="147" t="str">
        <f t="shared" si="11"/>
        <v/>
      </c>
    </row>
    <row r="472" spans="1:8" ht="15" customHeight="1">
      <c r="A472" s="41"/>
      <c r="B472" s="75"/>
      <c r="C472" s="77"/>
      <c r="D472" s="39"/>
      <c r="E472" s="40"/>
      <c r="F472" s="80"/>
      <c r="G472" s="143"/>
      <c r="H472" s="148" t="str">
        <f t="shared" si="11"/>
        <v/>
      </c>
    </row>
    <row r="473" spans="1:8" ht="15" customHeight="1">
      <c r="A473" s="41"/>
      <c r="B473" s="75"/>
      <c r="C473" s="77"/>
      <c r="D473" s="39"/>
      <c r="E473" s="40"/>
      <c r="F473" s="80"/>
      <c r="G473" s="143"/>
      <c r="H473" s="147" t="str">
        <f t="shared" si="11"/>
        <v/>
      </c>
    </row>
    <row r="474" spans="1:8" ht="15" customHeight="1">
      <c r="A474" s="41"/>
      <c r="B474" s="75"/>
      <c r="C474" s="77"/>
      <c r="D474" s="39"/>
      <c r="E474" s="40"/>
      <c r="F474" s="80"/>
      <c r="G474" s="143"/>
      <c r="H474" s="148" t="str">
        <f t="shared" si="11"/>
        <v/>
      </c>
    </row>
    <row r="475" spans="1:8" ht="15" customHeight="1">
      <c r="A475" s="41"/>
      <c r="B475" s="75"/>
      <c r="C475" s="77"/>
      <c r="D475" s="39"/>
      <c r="E475" s="40"/>
      <c r="F475" s="80"/>
      <c r="G475" s="143"/>
      <c r="H475" s="147" t="str">
        <f t="shared" si="11"/>
        <v/>
      </c>
    </row>
    <row r="476" spans="1:8" ht="15" customHeight="1">
      <c r="A476" s="41"/>
      <c r="B476" s="75"/>
      <c r="C476" s="77"/>
      <c r="D476" s="39"/>
      <c r="E476" s="40"/>
      <c r="F476" s="80"/>
      <c r="G476" s="143"/>
      <c r="H476" s="148" t="str">
        <f t="shared" si="11"/>
        <v/>
      </c>
    </row>
    <row r="477" spans="1:8" ht="15" customHeight="1">
      <c r="A477" s="41"/>
      <c r="B477" s="75"/>
      <c r="C477" s="77"/>
      <c r="D477" s="39"/>
      <c r="E477" s="40"/>
      <c r="F477" s="80"/>
      <c r="G477" s="143"/>
      <c r="H477" s="147" t="str">
        <f t="shared" ref="H477:H526" si="12">IF(OR(C477="",D477=""),"",IF(OR(AND(C477="Income",OR(D477="Rent income",D477="Premiums of lease grant",D477="Reverse premiums",D477="Other property income",D477="Rent-a-Room rents received",D477="Tax deducted from rent")),AND(C477="Expense",OR(D477="Premises running costs",D477="Repairs &amp; maintenance",D477="Other financial costs (not residential)",D477="Professional fees",D477="Cost of services",D477="Travel costs",D477="Other expenses",D477="Residential finance costs",D477="Residential finance costs carried forward",D477="Rent-a-Room amount claimed")),AND(C477="Capital",D477="Capital / not allowable")),"OK","CHECK TYPE/CATEGORY"))</f>
        <v/>
      </c>
    </row>
    <row r="478" spans="1:8" ht="15" customHeight="1">
      <c r="A478" s="41"/>
      <c r="B478" s="75"/>
      <c r="C478" s="77"/>
      <c r="D478" s="39"/>
      <c r="E478" s="40"/>
      <c r="F478" s="80"/>
      <c r="G478" s="143"/>
      <c r="H478" s="148" t="str">
        <f t="shared" si="12"/>
        <v/>
      </c>
    </row>
    <row r="479" spans="1:8" ht="15" customHeight="1">
      <c r="A479" s="41"/>
      <c r="B479" s="75"/>
      <c r="C479" s="77"/>
      <c r="D479" s="39"/>
      <c r="E479" s="40"/>
      <c r="F479" s="80"/>
      <c r="G479" s="143"/>
      <c r="H479" s="147" t="str">
        <f t="shared" si="12"/>
        <v/>
      </c>
    </row>
    <row r="480" spans="1:8" ht="15" customHeight="1">
      <c r="A480" s="41"/>
      <c r="B480" s="75"/>
      <c r="C480" s="77"/>
      <c r="D480" s="39"/>
      <c r="E480" s="40"/>
      <c r="F480" s="80"/>
      <c r="G480" s="143"/>
      <c r="H480" s="148" t="str">
        <f t="shared" si="12"/>
        <v/>
      </c>
    </row>
    <row r="481" spans="1:8" ht="15" customHeight="1">
      <c r="A481" s="41"/>
      <c r="B481" s="75"/>
      <c r="C481" s="77"/>
      <c r="D481" s="39"/>
      <c r="E481" s="40"/>
      <c r="F481" s="80"/>
      <c r="G481" s="143"/>
      <c r="H481" s="147" t="str">
        <f t="shared" si="12"/>
        <v/>
      </c>
    </row>
    <row r="482" spans="1:8" ht="15" customHeight="1">
      <c r="A482" s="41"/>
      <c r="B482" s="75"/>
      <c r="C482" s="77"/>
      <c r="D482" s="39"/>
      <c r="E482" s="40"/>
      <c r="F482" s="80"/>
      <c r="G482" s="143"/>
      <c r="H482" s="148" t="str">
        <f t="shared" si="12"/>
        <v/>
      </c>
    </row>
    <row r="483" spans="1:8" ht="15" customHeight="1">
      <c r="A483" s="41"/>
      <c r="B483" s="75"/>
      <c r="C483" s="77"/>
      <c r="D483" s="39"/>
      <c r="E483" s="40"/>
      <c r="F483" s="80"/>
      <c r="G483" s="143"/>
      <c r="H483" s="147" t="str">
        <f t="shared" si="12"/>
        <v/>
      </c>
    </row>
    <row r="484" spans="1:8" ht="15" customHeight="1">
      <c r="A484" s="41"/>
      <c r="B484" s="75"/>
      <c r="C484" s="77"/>
      <c r="D484" s="39"/>
      <c r="E484" s="40"/>
      <c r="F484" s="80"/>
      <c r="G484" s="143"/>
      <c r="H484" s="148" t="str">
        <f t="shared" si="12"/>
        <v/>
      </c>
    </row>
    <row r="485" spans="1:8" ht="15" customHeight="1">
      <c r="A485" s="41"/>
      <c r="B485" s="75"/>
      <c r="C485" s="77"/>
      <c r="D485" s="39"/>
      <c r="E485" s="40"/>
      <c r="F485" s="80"/>
      <c r="G485" s="143"/>
      <c r="H485" s="147" t="str">
        <f t="shared" si="12"/>
        <v/>
      </c>
    </row>
    <row r="486" spans="1:8" ht="15" customHeight="1">
      <c r="A486" s="41"/>
      <c r="B486" s="75"/>
      <c r="C486" s="77"/>
      <c r="D486" s="39"/>
      <c r="E486" s="40"/>
      <c r="F486" s="80"/>
      <c r="G486" s="143"/>
      <c r="H486" s="148" t="str">
        <f t="shared" si="12"/>
        <v/>
      </c>
    </row>
    <row r="487" spans="1:8" ht="15" customHeight="1">
      <c r="A487" s="41"/>
      <c r="B487" s="75"/>
      <c r="C487" s="77"/>
      <c r="D487" s="39"/>
      <c r="E487" s="40"/>
      <c r="F487" s="80"/>
      <c r="G487" s="143"/>
      <c r="H487" s="147" t="str">
        <f t="shared" si="12"/>
        <v/>
      </c>
    </row>
    <row r="488" spans="1:8" ht="15" customHeight="1">
      <c r="A488" s="41"/>
      <c r="B488" s="75"/>
      <c r="C488" s="77"/>
      <c r="D488" s="39"/>
      <c r="E488" s="40"/>
      <c r="F488" s="80"/>
      <c r="G488" s="143"/>
      <c r="H488" s="148" t="str">
        <f t="shared" si="12"/>
        <v/>
      </c>
    </row>
    <row r="489" spans="1:8" ht="15" customHeight="1">
      <c r="A489" s="41"/>
      <c r="B489" s="75"/>
      <c r="C489" s="77"/>
      <c r="D489" s="39"/>
      <c r="E489" s="40"/>
      <c r="F489" s="80"/>
      <c r="G489" s="143"/>
      <c r="H489" s="147" t="str">
        <f t="shared" si="12"/>
        <v/>
      </c>
    </row>
    <row r="490" spans="1:8" ht="15" customHeight="1">
      <c r="A490" s="41"/>
      <c r="B490" s="75"/>
      <c r="C490" s="77"/>
      <c r="D490" s="39"/>
      <c r="E490" s="40"/>
      <c r="F490" s="80"/>
      <c r="G490" s="143"/>
      <c r="H490" s="148" t="str">
        <f t="shared" si="12"/>
        <v/>
      </c>
    </row>
    <row r="491" spans="1:8" ht="15" customHeight="1">
      <c r="A491" s="41"/>
      <c r="B491" s="75"/>
      <c r="C491" s="77"/>
      <c r="D491" s="39"/>
      <c r="E491" s="40"/>
      <c r="F491" s="80"/>
      <c r="G491" s="143"/>
      <c r="H491" s="147" t="str">
        <f t="shared" si="12"/>
        <v/>
      </c>
    </row>
    <row r="492" spans="1:8" ht="15" customHeight="1">
      <c r="A492" s="41"/>
      <c r="B492" s="75"/>
      <c r="C492" s="77"/>
      <c r="D492" s="39"/>
      <c r="E492" s="40"/>
      <c r="F492" s="80"/>
      <c r="G492" s="143"/>
      <c r="H492" s="148" t="str">
        <f t="shared" si="12"/>
        <v/>
      </c>
    </row>
    <row r="493" spans="1:8" ht="15" customHeight="1">
      <c r="A493" s="41"/>
      <c r="B493" s="75"/>
      <c r="C493" s="77"/>
      <c r="D493" s="39"/>
      <c r="E493" s="40"/>
      <c r="F493" s="80"/>
      <c r="G493" s="143"/>
      <c r="H493" s="147" t="str">
        <f t="shared" si="12"/>
        <v/>
      </c>
    </row>
    <row r="494" spans="1:8" ht="15" customHeight="1">
      <c r="A494" s="41"/>
      <c r="B494" s="75"/>
      <c r="C494" s="77"/>
      <c r="D494" s="39"/>
      <c r="E494" s="40"/>
      <c r="F494" s="80"/>
      <c r="G494" s="143"/>
      <c r="H494" s="148" t="str">
        <f t="shared" si="12"/>
        <v/>
      </c>
    </row>
    <row r="495" spans="1:8" ht="15" customHeight="1">
      <c r="A495" s="41"/>
      <c r="B495" s="75"/>
      <c r="C495" s="77"/>
      <c r="D495" s="39"/>
      <c r="E495" s="40"/>
      <c r="F495" s="80"/>
      <c r="G495" s="143"/>
      <c r="H495" s="147" t="str">
        <f t="shared" si="12"/>
        <v/>
      </c>
    </row>
    <row r="496" spans="1:8" ht="15" customHeight="1">
      <c r="A496" s="41"/>
      <c r="B496" s="75"/>
      <c r="C496" s="77"/>
      <c r="D496" s="39"/>
      <c r="E496" s="40"/>
      <c r="F496" s="80"/>
      <c r="G496" s="143"/>
      <c r="H496" s="148" t="str">
        <f t="shared" si="12"/>
        <v/>
      </c>
    </row>
    <row r="497" spans="1:8" ht="15" customHeight="1">
      <c r="A497" s="41"/>
      <c r="B497" s="75"/>
      <c r="C497" s="77"/>
      <c r="D497" s="39"/>
      <c r="E497" s="40"/>
      <c r="F497" s="80"/>
      <c r="G497" s="143"/>
      <c r="H497" s="147" t="str">
        <f t="shared" si="12"/>
        <v/>
      </c>
    </row>
    <row r="498" spans="1:8" ht="15" customHeight="1">
      <c r="A498" s="41"/>
      <c r="B498" s="75"/>
      <c r="C498" s="77"/>
      <c r="D498" s="39"/>
      <c r="E498" s="40"/>
      <c r="F498" s="80"/>
      <c r="G498" s="143"/>
      <c r="H498" s="148" t="str">
        <f t="shared" si="12"/>
        <v/>
      </c>
    </row>
    <row r="499" spans="1:8" ht="15" customHeight="1">
      <c r="A499" s="41"/>
      <c r="B499" s="75"/>
      <c r="C499" s="77"/>
      <c r="D499" s="39"/>
      <c r="E499" s="40"/>
      <c r="F499" s="80"/>
      <c r="G499" s="143"/>
      <c r="H499" s="147" t="str">
        <f t="shared" si="12"/>
        <v/>
      </c>
    </row>
    <row r="500" spans="1:8" ht="15" customHeight="1">
      <c r="A500" s="41"/>
      <c r="B500" s="75"/>
      <c r="C500" s="77"/>
      <c r="D500" s="39"/>
      <c r="E500" s="40"/>
      <c r="F500" s="80"/>
      <c r="G500" s="143"/>
      <c r="H500" s="148" t="str">
        <f t="shared" si="12"/>
        <v/>
      </c>
    </row>
    <row r="501" spans="1:8" ht="15" customHeight="1">
      <c r="A501" s="41"/>
      <c r="B501" s="75"/>
      <c r="C501" s="77"/>
      <c r="D501" s="39"/>
      <c r="E501" s="40"/>
      <c r="F501" s="80"/>
      <c r="G501" s="143"/>
      <c r="H501" s="147" t="str">
        <f t="shared" si="12"/>
        <v/>
      </c>
    </row>
    <row r="502" spans="1:8" ht="15" customHeight="1">
      <c r="A502" s="41"/>
      <c r="B502" s="75"/>
      <c r="C502" s="77"/>
      <c r="D502" s="39"/>
      <c r="E502" s="40"/>
      <c r="F502" s="80"/>
      <c r="G502" s="143"/>
      <c r="H502" s="148" t="str">
        <f t="shared" si="12"/>
        <v/>
      </c>
    </row>
    <row r="503" spans="1:8" ht="15" customHeight="1">
      <c r="A503" s="41"/>
      <c r="B503" s="75"/>
      <c r="C503" s="77"/>
      <c r="D503" s="39"/>
      <c r="E503" s="40"/>
      <c r="F503" s="80"/>
      <c r="G503" s="143"/>
      <c r="H503" s="147" t="str">
        <f t="shared" si="12"/>
        <v/>
      </c>
    </row>
    <row r="504" spans="1:8" ht="15" customHeight="1">
      <c r="A504" s="41"/>
      <c r="B504" s="75"/>
      <c r="C504" s="77"/>
      <c r="D504" s="39"/>
      <c r="E504" s="40"/>
      <c r="F504" s="80"/>
      <c r="G504" s="143"/>
      <c r="H504" s="148" t="str">
        <f t="shared" si="12"/>
        <v/>
      </c>
    </row>
    <row r="505" spans="1:8" ht="15" customHeight="1">
      <c r="A505" s="41"/>
      <c r="B505" s="75"/>
      <c r="C505" s="77"/>
      <c r="D505" s="39"/>
      <c r="E505" s="40"/>
      <c r="F505" s="80"/>
      <c r="G505" s="143"/>
      <c r="H505" s="147" t="str">
        <f t="shared" si="12"/>
        <v/>
      </c>
    </row>
    <row r="506" spans="1:8" ht="15" customHeight="1">
      <c r="A506" s="41"/>
      <c r="B506" s="75"/>
      <c r="C506" s="77"/>
      <c r="D506" s="39"/>
      <c r="E506" s="40"/>
      <c r="F506" s="80"/>
      <c r="G506" s="143"/>
      <c r="H506" s="148" t="str">
        <f t="shared" si="12"/>
        <v/>
      </c>
    </row>
    <row r="507" spans="1:8" ht="15" customHeight="1">
      <c r="A507" s="41"/>
      <c r="B507" s="75"/>
      <c r="C507" s="77"/>
      <c r="D507" s="39"/>
      <c r="E507" s="40"/>
      <c r="F507" s="80"/>
      <c r="G507" s="143"/>
      <c r="H507" s="147" t="str">
        <f t="shared" si="12"/>
        <v/>
      </c>
    </row>
    <row r="508" spans="1:8" ht="15" customHeight="1">
      <c r="A508" s="41"/>
      <c r="B508" s="75"/>
      <c r="C508" s="77"/>
      <c r="D508" s="39"/>
      <c r="E508" s="40"/>
      <c r="F508" s="80"/>
      <c r="G508" s="143"/>
      <c r="H508" s="148" t="str">
        <f t="shared" si="12"/>
        <v/>
      </c>
    </row>
    <row r="509" spans="1:8" ht="15" customHeight="1">
      <c r="A509" s="41"/>
      <c r="B509" s="75"/>
      <c r="C509" s="77"/>
      <c r="D509" s="39"/>
      <c r="E509" s="40"/>
      <c r="F509" s="80"/>
      <c r="G509" s="143"/>
      <c r="H509" s="147" t="str">
        <f t="shared" si="12"/>
        <v/>
      </c>
    </row>
    <row r="510" spans="1:8" ht="15" customHeight="1">
      <c r="A510" s="41"/>
      <c r="B510" s="75"/>
      <c r="C510" s="77"/>
      <c r="D510" s="39"/>
      <c r="E510" s="40"/>
      <c r="F510" s="80"/>
      <c r="G510" s="143"/>
      <c r="H510" s="148" t="str">
        <f t="shared" si="12"/>
        <v/>
      </c>
    </row>
    <row r="511" spans="1:8" ht="15" customHeight="1">
      <c r="A511" s="41"/>
      <c r="B511" s="75"/>
      <c r="C511" s="77"/>
      <c r="D511" s="39"/>
      <c r="E511" s="40"/>
      <c r="F511" s="80"/>
      <c r="G511" s="143"/>
      <c r="H511" s="147" t="str">
        <f t="shared" si="12"/>
        <v/>
      </c>
    </row>
    <row r="512" spans="1:8" ht="15" customHeight="1">
      <c r="A512" s="41"/>
      <c r="B512" s="75"/>
      <c r="C512" s="77"/>
      <c r="D512" s="39"/>
      <c r="E512" s="40"/>
      <c r="F512" s="80"/>
      <c r="G512" s="143"/>
      <c r="H512" s="148" t="str">
        <f t="shared" si="12"/>
        <v/>
      </c>
    </row>
    <row r="513" spans="1:8" ht="15" customHeight="1">
      <c r="A513" s="41"/>
      <c r="B513" s="75"/>
      <c r="C513" s="77"/>
      <c r="D513" s="39"/>
      <c r="E513" s="40"/>
      <c r="F513" s="80"/>
      <c r="G513" s="143"/>
      <c r="H513" s="147" t="str">
        <f t="shared" si="12"/>
        <v/>
      </c>
    </row>
    <row r="514" spans="1:8" ht="15" customHeight="1">
      <c r="A514" s="41"/>
      <c r="B514" s="75"/>
      <c r="C514" s="77"/>
      <c r="D514" s="39"/>
      <c r="E514" s="40"/>
      <c r="F514" s="80"/>
      <c r="G514" s="143"/>
      <c r="H514" s="148" t="str">
        <f t="shared" si="12"/>
        <v/>
      </c>
    </row>
    <row r="515" spans="1:8" ht="15" customHeight="1">
      <c r="A515" s="41"/>
      <c r="B515" s="75"/>
      <c r="C515" s="77"/>
      <c r="D515" s="39"/>
      <c r="E515" s="40"/>
      <c r="F515" s="80"/>
      <c r="G515" s="143"/>
      <c r="H515" s="147" t="str">
        <f t="shared" si="12"/>
        <v/>
      </c>
    </row>
    <row r="516" spans="1:8" ht="15" customHeight="1">
      <c r="A516" s="41"/>
      <c r="B516" s="75"/>
      <c r="C516" s="77"/>
      <c r="D516" s="39"/>
      <c r="E516" s="40"/>
      <c r="F516" s="80"/>
      <c r="G516" s="143"/>
      <c r="H516" s="148" t="str">
        <f t="shared" si="12"/>
        <v/>
      </c>
    </row>
    <row r="517" spans="1:8" ht="15" customHeight="1">
      <c r="A517" s="41"/>
      <c r="B517" s="75"/>
      <c r="C517" s="77"/>
      <c r="D517" s="39"/>
      <c r="E517" s="40"/>
      <c r="F517" s="80"/>
      <c r="G517" s="143"/>
      <c r="H517" s="147" t="str">
        <f t="shared" si="12"/>
        <v/>
      </c>
    </row>
    <row r="518" spans="1:8" ht="15" customHeight="1">
      <c r="A518" s="41"/>
      <c r="B518" s="75"/>
      <c r="C518" s="77"/>
      <c r="D518" s="39"/>
      <c r="E518" s="40"/>
      <c r="F518" s="80"/>
      <c r="G518" s="143"/>
      <c r="H518" s="148" t="str">
        <f t="shared" si="12"/>
        <v/>
      </c>
    </row>
    <row r="519" spans="1:8" ht="15" customHeight="1">
      <c r="A519" s="41"/>
      <c r="B519" s="75"/>
      <c r="C519" s="77"/>
      <c r="D519" s="39"/>
      <c r="E519" s="40"/>
      <c r="F519" s="80"/>
      <c r="G519" s="143"/>
      <c r="H519" s="147" t="str">
        <f t="shared" si="12"/>
        <v/>
      </c>
    </row>
    <row r="520" spans="1:8" ht="15" customHeight="1">
      <c r="A520" s="41"/>
      <c r="B520" s="75"/>
      <c r="C520" s="77"/>
      <c r="D520" s="39"/>
      <c r="E520" s="40"/>
      <c r="F520" s="80"/>
      <c r="G520" s="143"/>
      <c r="H520" s="148" t="str">
        <f t="shared" si="12"/>
        <v/>
      </c>
    </row>
    <row r="521" spans="1:8" ht="15" customHeight="1">
      <c r="A521" s="41"/>
      <c r="B521" s="75"/>
      <c r="C521" s="77"/>
      <c r="D521" s="39"/>
      <c r="E521" s="40"/>
      <c r="F521" s="80"/>
      <c r="G521" s="143"/>
      <c r="H521" s="147" t="str">
        <f t="shared" si="12"/>
        <v/>
      </c>
    </row>
    <row r="522" spans="1:8" ht="15" customHeight="1">
      <c r="A522" s="41"/>
      <c r="B522" s="75"/>
      <c r="C522" s="77"/>
      <c r="D522" s="39"/>
      <c r="E522" s="40"/>
      <c r="F522" s="80"/>
      <c r="G522" s="143"/>
      <c r="H522" s="148" t="str">
        <f t="shared" si="12"/>
        <v/>
      </c>
    </row>
    <row r="523" spans="1:8" ht="15" customHeight="1">
      <c r="A523" s="41"/>
      <c r="B523" s="75"/>
      <c r="C523" s="77"/>
      <c r="D523" s="39"/>
      <c r="E523" s="40"/>
      <c r="F523" s="80"/>
      <c r="G523" s="143"/>
      <c r="H523" s="147" t="str">
        <f t="shared" si="12"/>
        <v/>
      </c>
    </row>
    <row r="524" spans="1:8" ht="15" customHeight="1">
      <c r="A524" s="41"/>
      <c r="B524" s="75"/>
      <c r="C524" s="77"/>
      <c r="D524" s="39"/>
      <c r="E524" s="40"/>
      <c r="F524" s="80"/>
      <c r="G524" s="143"/>
      <c r="H524" s="148" t="str">
        <f t="shared" si="12"/>
        <v/>
      </c>
    </row>
    <row r="525" spans="1:8" ht="15" customHeight="1">
      <c r="A525" s="41"/>
      <c r="B525" s="75"/>
      <c r="C525" s="77"/>
      <c r="D525" s="39"/>
      <c r="E525" s="40"/>
      <c r="F525" s="80"/>
      <c r="G525" s="143"/>
      <c r="H525" s="147" t="str">
        <f t="shared" si="12"/>
        <v/>
      </c>
    </row>
    <row r="526" spans="1:8" ht="15" customHeight="1">
      <c r="A526" s="42"/>
      <c r="B526" s="78"/>
      <c r="C526" s="79"/>
      <c r="D526" s="43"/>
      <c r="E526" s="44"/>
      <c r="F526" s="80"/>
      <c r="G526" s="143"/>
      <c r="H526" s="148" t="str">
        <f t="shared" si="12"/>
        <v/>
      </c>
    </row>
    <row r="527" spans="1:8">
      <c r="A527" s="157" t="s">
        <v>188</v>
      </c>
      <c r="B527" s="157"/>
      <c r="C527" s="157"/>
      <c r="D527" s="157"/>
      <c r="E527" s="157"/>
      <c r="F527" s="158"/>
      <c r="G527" s="21"/>
      <c r="H527" s="147"/>
    </row>
  </sheetData>
  <sheetProtection sheet="1" objects="1" scenarios="1"/>
  <autoFilter ref="A27:F526" xr:uid="{00000000-0001-0000-0400-000000000000}"/>
  <mergeCells count="5">
    <mergeCell ref="E1:G1"/>
    <mergeCell ref="E2:G2"/>
    <mergeCell ref="C3:G3"/>
    <mergeCell ref="A4:G4"/>
    <mergeCell ref="A527:F527"/>
  </mergeCells>
  <conditionalFormatting sqref="A28:G526">
    <cfRule type="expression" dxfId="24" priority="3">
      <formula>ISEVEN(ROW())</formula>
    </cfRule>
  </conditionalFormatting>
  <conditionalFormatting sqref="C28:D526">
    <cfRule type="expression" dxfId="23" priority="4">
      <formula>AND($C28&lt;&gt;"",$D28&lt;&gt;"",IF($C28="Income",ISNA(MATCH($D28,Cat_Income,0)),IF($C28="Expense",ISNA(MATCH($D28,Cat_Expense,0)),IF($C28="Capital",ISNA(MATCH($D28,Cat_Capital,0)),TRUE))))</formula>
    </cfRule>
  </conditionalFormatting>
  <conditionalFormatting sqref="H28:H527">
    <cfRule type="cellIs" dxfId="22" priority="1" operator="equal">
      <formula>"OK"</formula>
    </cfRule>
  </conditionalFormatting>
  <conditionalFormatting sqref="H28:H527">
    <cfRule type="cellIs" dxfId="21" priority="2" operator="equal">
      <formula>"CHECK TYPE/CATEGORY"</formula>
    </cfRule>
  </conditionalFormatting>
  <dataValidations count="5">
    <dataValidation type="list" allowBlank="1" showInputMessage="1" showErrorMessage="1" sqref="D28:D526" xr:uid="{2C4450D7-AE36-4972-8F0E-350D9526C8FC}">
      <formula1>INDIRECT("Cat_"&amp;$C28)</formula1>
    </dataValidation>
    <dataValidation type="list" allowBlank="1" showInputMessage="1" showErrorMessage="1" sqref="C28:C526" xr:uid="{F383A6E7-CD48-4CD4-813B-4966460BC17F}">
      <formula1>"Income,Expense,Capital"</formula1>
    </dataValidation>
    <dataValidation type="whole" allowBlank="1" showInputMessage="1" showErrorMessage="1" errorTitle="Invalid ownership %" error="Enter a whole number between 1 and 100." promptTitle="Ownership share" prompt="Enter a whole number 1–100 (e.g. 50 for 50%). 100 = you own all of it." sqref="B3" xr:uid="{5E3479CD-8E1F-4E7D-88F6-389C5CD7064D}">
      <formula1>1</formula1>
      <formula2>100</formula2>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19607616-8F64-432B-87F1-D59C0FB17D40}">
      <formula1>AND(A28&gt;=Q1_Start,A28&lt;=Q4_End)</formula1>
    </dataValidation>
    <dataValidation type="list" showErrorMessage="1" errorTitle="Invalid Property Type" error="Select a valid property type" sqref="B2" xr:uid="{FBE1857E-8576-40DF-B709-5A4F4BE6FE8C}">
      <formula1>"UK Residential,UK FHL (ended 2024-25),Foreign"</formula1>
    </dataValidation>
  </dataValidations>
  <hyperlinks>
    <hyperlink ref="F26" r:id="rId1" tooltip="Open aligned.tax to file your MTD return" xr:uid="{EE8A060E-5108-4760-BF1C-9433F6582486}"/>
  </hyperlinks>
  <pageMargins left="0.7" right="0.7" top="0.75" bottom="0.75" header="0.3" footer="0.3"/>
  <pageSetup orientation="portrait" horizontalDpi="4294967295" verticalDpi="4294967295"/>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Anthony Kieran</cp:lastModifiedBy>
  <cp:revision/>
  <dcterms:created xsi:type="dcterms:W3CDTF">2026-03-23T23:15:33Z</dcterms:created>
  <dcterms:modified xsi:type="dcterms:W3CDTF">2026-07-20T10:58:05Z</dcterms:modified>
  <cp:category/>
  <cp:contentStatus/>
</cp:coreProperties>
</file>