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filterPrivacy="1"/>
  <xr:revisionPtr revIDLastSave="3922" documentId="8_{0CE72646-EAED-4AAE-AABE-D239212CA2B8}" xr6:coauthVersionLast="47" xr6:coauthVersionMax="47" xr10:uidLastSave="{17EB96D0-B342-44F1-ABC5-07A37412519B}"/>
  <bookViews>
    <workbookView xWindow="-120" yWindow="-120" windowWidth="29040" windowHeight="15720" firstSheet="2" activeTab="2" xr2:uid="{00000000-000D-0000-FFFF-FFFF00000000}"/>
  </bookViews>
  <sheets>
    <sheet name="_Config" sheetId="1" state="veryHidden" r:id="rId1"/>
    <sheet name="Features &amp; Benefits" sheetId="8" r:id="rId2"/>
    <sheet name="Welcome &amp; Instructions" sheetId="2" r:id="rId3"/>
    <sheet name="Property 1" sheetId="3" r:id="rId4"/>
    <sheet name="Property 2" sheetId="4" r:id="rId5"/>
    <sheet name="Property 3" sheetId="5" r:id="rId6"/>
    <sheet name="Quarterly Summary" sheetId="6" r:id="rId7"/>
    <sheet name="Expense Guide" sheetId="7" r:id="rId8"/>
  </sheets>
  <definedNames>
    <definedName name="_xlnm._FilterDatabase" localSheetId="3" hidden="1">'Property 1'!$A$27:$F$526</definedName>
    <definedName name="_xlnm._FilterDatabase" localSheetId="4" hidden="1">'Property 2'!$A$27:$F$526</definedName>
    <definedName name="_xlnm._FilterDatabase" localSheetId="5" hidden="1">'Property 3'!$A$27:$F$526</definedName>
    <definedName name="Cat_Capital">_Config!$F$2</definedName>
    <definedName name="Cat_Expense">_Config!$E$2:$E$11</definedName>
    <definedName name="Cat_Income">_Config!$D$2:$D$7</definedName>
    <definedName name="IncomeThreshold">_Config!$B$10</definedName>
    <definedName name="Q1_End">_Config!$B$2</definedName>
    <definedName name="Q1_Start">_Config!$B$1</definedName>
    <definedName name="Q2_End">_Config!$B$4</definedName>
    <definedName name="Q2_Start">_Config!$B$3</definedName>
    <definedName name="Q3_End">_Config!$B$6</definedName>
    <definedName name="Q3_Start">_Config!$B$5</definedName>
    <definedName name="Q4_End">_Config!$B$8</definedName>
    <definedName name="Q4_Start">_Config!$B$7</definedName>
    <definedName name="RecordingMethod">'Welcome &amp; Instructions'!$B$15</definedName>
    <definedName name="StartYear">'Welcome &amp; Instructions'!$D$10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B28" i="2"/>
  <c r="B29" i="2"/>
  <c r="B30" i="2"/>
  <c r="B31" i="2"/>
  <c r="H526" i="5"/>
  <c r="H525" i="5"/>
  <c r="H524" i="5"/>
  <c r="H523" i="5"/>
  <c r="H522" i="5"/>
  <c r="H521" i="5"/>
  <c r="H520" i="5"/>
  <c r="H519" i="5"/>
  <c r="H518" i="5"/>
  <c r="H517" i="5"/>
  <c r="H516" i="5"/>
  <c r="H515" i="5"/>
  <c r="H514" i="5"/>
  <c r="H513" i="5"/>
  <c r="H512" i="5"/>
  <c r="H511" i="5"/>
  <c r="H510" i="5"/>
  <c r="H509" i="5"/>
  <c r="H508" i="5"/>
  <c r="H507" i="5"/>
  <c r="H506" i="5"/>
  <c r="H505" i="5"/>
  <c r="H504" i="5"/>
  <c r="H503" i="5"/>
  <c r="H502" i="5"/>
  <c r="H501" i="5"/>
  <c r="H500" i="5"/>
  <c r="H499" i="5"/>
  <c r="H498" i="5"/>
  <c r="H497" i="5"/>
  <c r="H496" i="5"/>
  <c r="H495" i="5"/>
  <c r="H494" i="5"/>
  <c r="H493" i="5"/>
  <c r="H492" i="5"/>
  <c r="H491" i="5"/>
  <c r="H490" i="5"/>
  <c r="H489" i="5"/>
  <c r="H488" i="5"/>
  <c r="H487" i="5"/>
  <c r="H486" i="5"/>
  <c r="H485" i="5"/>
  <c r="H484" i="5"/>
  <c r="H483" i="5"/>
  <c r="H482" i="5"/>
  <c r="H481" i="5"/>
  <c r="H480" i="5"/>
  <c r="H479" i="5"/>
  <c r="H478" i="5"/>
  <c r="H477" i="5"/>
  <c r="H476" i="5"/>
  <c r="H475" i="5"/>
  <c r="H474" i="5"/>
  <c r="H473" i="5"/>
  <c r="H472" i="5"/>
  <c r="H471" i="5"/>
  <c r="H470" i="5"/>
  <c r="H469" i="5"/>
  <c r="H468" i="5"/>
  <c r="H467" i="5"/>
  <c r="H466" i="5"/>
  <c r="H465" i="5"/>
  <c r="H464" i="5"/>
  <c r="H463" i="5"/>
  <c r="H462" i="5"/>
  <c r="H461" i="5"/>
  <c r="H460" i="5"/>
  <c r="H459" i="5"/>
  <c r="H458" i="5"/>
  <c r="H457" i="5"/>
  <c r="H456" i="5"/>
  <c r="H455" i="5"/>
  <c r="H454" i="5"/>
  <c r="H453" i="5"/>
  <c r="H452" i="5"/>
  <c r="H451" i="5"/>
  <c r="H450" i="5"/>
  <c r="H449" i="5"/>
  <c r="H448" i="5"/>
  <c r="H447" i="5"/>
  <c r="H446" i="5"/>
  <c r="H445" i="5"/>
  <c r="H444" i="5"/>
  <c r="H443" i="5"/>
  <c r="H442" i="5"/>
  <c r="H441" i="5"/>
  <c r="H440" i="5"/>
  <c r="H439" i="5"/>
  <c r="H438" i="5"/>
  <c r="H437" i="5"/>
  <c r="H436" i="5"/>
  <c r="H435" i="5"/>
  <c r="H434" i="5"/>
  <c r="H433" i="5"/>
  <c r="H432" i="5"/>
  <c r="H431" i="5"/>
  <c r="H430" i="5"/>
  <c r="H429" i="5"/>
  <c r="H428" i="5"/>
  <c r="H427" i="5"/>
  <c r="H426" i="5"/>
  <c r="H425" i="5"/>
  <c r="H424" i="5"/>
  <c r="H423" i="5"/>
  <c r="H422" i="5"/>
  <c r="H421" i="5"/>
  <c r="H420" i="5"/>
  <c r="H419" i="5"/>
  <c r="H418" i="5"/>
  <c r="H417" i="5"/>
  <c r="H416" i="5"/>
  <c r="H415" i="5"/>
  <c r="H414" i="5"/>
  <c r="H413" i="5"/>
  <c r="H412" i="5"/>
  <c r="H411" i="5"/>
  <c r="H410" i="5"/>
  <c r="H409" i="5"/>
  <c r="H408" i="5"/>
  <c r="H407" i="5"/>
  <c r="H406" i="5"/>
  <c r="H405" i="5"/>
  <c r="H404" i="5"/>
  <c r="H403" i="5"/>
  <c r="H402" i="5"/>
  <c r="H401" i="5"/>
  <c r="H400" i="5"/>
  <c r="H399" i="5"/>
  <c r="H398" i="5"/>
  <c r="H397" i="5"/>
  <c r="H396" i="5"/>
  <c r="H395" i="5"/>
  <c r="H394" i="5"/>
  <c r="H393" i="5"/>
  <c r="H392" i="5"/>
  <c r="H391" i="5"/>
  <c r="H390" i="5"/>
  <c r="H389" i="5"/>
  <c r="H388" i="5"/>
  <c r="H387" i="5"/>
  <c r="H386" i="5"/>
  <c r="H385" i="5"/>
  <c r="H384" i="5"/>
  <c r="H383" i="5"/>
  <c r="H382" i="5"/>
  <c r="H381" i="5"/>
  <c r="H380" i="5"/>
  <c r="H379" i="5"/>
  <c r="H378" i="5"/>
  <c r="H377" i="5"/>
  <c r="H376" i="5"/>
  <c r="H375" i="5"/>
  <c r="H374" i="5"/>
  <c r="H373" i="5"/>
  <c r="H372" i="5"/>
  <c r="H371" i="5"/>
  <c r="H370" i="5"/>
  <c r="H369" i="5"/>
  <c r="H368" i="5"/>
  <c r="H367" i="5"/>
  <c r="H366" i="5"/>
  <c r="H365" i="5"/>
  <c r="H364" i="5"/>
  <c r="H363" i="5"/>
  <c r="H362" i="5"/>
  <c r="H361" i="5"/>
  <c r="H360" i="5"/>
  <c r="H359" i="5"/>
  <c r="H358" i="5"/>
  <c r="H357" i="5"/>
  <c r="H356" i="5"/>
  <c r="H355" i="5"/>
  <c r="H354" i="5"/>
  <c r="H353" i="5"/>
  <c r="H352" i="5"/>
  <c r="H351" i="5"/>
  <c r="H350" i="5"/>
  <c r="H349" i="5"/>
  <c r="H348" i="5"/>
  <c r="H347" i="5"/>
  <c r="H346" i="5"/>
  <c r="H345" i="5"/>
  <c r="H344" i="5"/>
  <c r="H343" i="5"/>
  <c r="H342" i="5"/>
  <c r="H341" i="5"/>
  <c r="H340" i="5"/>
  <c r="H339" i="5"/>
  <c r="H338" i="5"/>
  <c r="H337" i="5"/>
  <c r="H336" i="5"/>
  <c r="H335" i="5"/>
  <c r="H334" i="5"/>
  <c r="H333" i="5"/>
  <c r="H332" i="5"/>
  <c r="H331" i="5"/>
  <c r="H330" i="5"/>
  <c r="H329" i="5"/>
  <c r="H328" i="5"/>
  <c r="H327" i="5"/>
  <c r="H326" i="5"/>
  <c r="H325" i="5"/>
  <c r="H324" i="5"/>
  <c r="H323" i="5"/>
  <c r="H322" i="5"/>
  <c r="H321" i="5"/>
  <c r="H320" i="5"/>
  <c r="H319" i="5"/>
  <c r="H318" i="5"/>
  <c r="H317" i="5"/>
  <c r="H316"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H194" i="5"/>
  <c r="H193" i="5"/>
  <c r="H192" i="5"/>
  <c r="H191" i="5"/>
  <c r="H190" i="5"/>
  <c r="H189" i="5"/>
  <c r="H188" i="5"/>
  <c r="H187" i="5"/>
  <c r="H186" i="5"/>
  <c r="H185" i="5"/>
  <c r="H184" i="5"/>
  <c r="H183" i="5"/>
  <c r="H182" i="5"/>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526" i="4"/>
  <c r="H525" i="4"/>
  <c r="H524" i="4"/>
  <c r="H523" i="4"/>
  <c r="H522" i="4"/>
  <c r="H521" i="4"/>
  <c r="H520" i="4"/>
  <c r="H519" i="4"/>
  <c r="H518" i="4"/>
  <c r="H517" i="4"/>
  <c r="H516" i="4"/>
  <c r="H515" i="4"/>
  <c r="H514" i="4"/>
  <c r="H513" i="4"/>
  <c r="H512" i="4"/>
  <c r="H511" i="4"/>
  <c r="H510" i="4"/>
  <c r="H509" i="4"/>
  <c r="H508" i="4"/>
  <c r="H507" i="4"/>
  <c r="H506" i="4"/>
  <c r="H505" i="4"/>
  <c r="H504" i="4"/>
  <c r="H503" i="4"/>
  <c r="H502" i="4"/>
  <c r="H501" i="4"/>
  <c r="H500" i="4"/>
  <c r="H499" i="4"/>
  <c r="H498" i="4"/>
  <c r="H497" i="4"/>
  <c r="H496" i="4"/>
  <c r="H495" i="4"/>
  <c r="H494" i="4"/>
  <c r="H493" i="4"/>
  <c r="H492" i="4"/>
  <c r="H491" i="4"/>
  <c r="H490" i="4"/>
  <c r="H489" i="4"/>
  <c r="H488" i="4"/>
  <c r="H487" i="4"/>
  <c r="H486" i="4"/>
  <c r="H485" i="4"/>
  <c r="H484" i="4"/>
  <c r="H483" i="4"/>
  <c r="H482" i="4"/>
  <c r="H481" i="4"/>
  <c r="H480" i="4"/>
  <c r="H479" i="4"/>
  <c r="H478" i="4"/>
  <c r="H477" i="4"/>
  <c r="H476" i="4"/>
  <c r="H475" i="4"/>
  <c r="H474" i="4"/>
  <c r="H473" i="4"/>
  <c r="H472" i="4"/>
  <c r="H471" i="4"/>
  <c r="H470" i="4"/>
  <c r="H469" i="4"/>
  <c r="H468" i="4"/>
  <c r="H467" i="4"/>
  <c r="H466" i="4"/>
  <c r="H465" i="4"/>
  <c r="H464" i="4"/>
  <c r="H463" i="4"/>
  <c r="H462" i="4"/>
  <c r="H461" i="4"/>
  <c r="H460" i="4"/>
  <c r="H459" i="4"/>
  <c r="H458" i="4"/>
  <c r="H457" i="4"/>
  <c r="H456" i="4"/>
  <c r="H455" i="4"/>
  <c r="H454" i="4"/>
  <c r="H453" i="4"/>
  <c r="H452" i="4"/>
  <c r="H451" i="4"/>
  <c r="H450" i="4"/>
  <c r="H449" i="4"/>
  <c r="H448" i="4"/>
  <c r="H447" i="4"/>
  <c r="H446" i="4"/>
  <c r="H445" i="4"/>
  <c r="H444" i="4"/>
  <c r="H443" i="4"/>
  <c r="H442" i="4"/>
  <c r="H441" i="4"/>
  <c r="H440" i="4"/>
  <c r="H439" i="4"/>
  <c r="H438" i="4"/>
  <c r="H437" i="4"/>
  <c r="H436" i="4"/>
  <c r="H435" i="4"/>
  <c r="H434" i="4"/>
  <c r="H433" i="4"/>
  <c r="H432" i="4"/>
  <c r="H431" i="4"/>
  <c r="H430" i="4"/>
  <c r="H429" i="4"/>
  <c r="H428" i="4"/>
  <c r="H427" i="4"/>
  <c r="H426" i="4"/>
  <c r="H425" i="4"/>
  <c r="H424" i="4"/>
  <c r="H423" i="4"/>
  <c r="H422" i="4"/>
  <c r="H421" i="4"/>
  <c r="H420" i="4"/>
  <c r="H419" i="4"/>
  <c r="H418" i="4"/>
  <c r="H417" i="4"/>
  <c r="H416" i="4"/>
  <c r="H415" i="4"/>
  <c r="H414" i="4"/>
  <c r="H413" i="4"/>
  <c r="H412" i="4"/>
  <c r="H411" i="4"/>
  <c r="H410" i="4"/>
  <c r="H409" i="4"/>
  <c r="H408" i="4"/>
  <c r="H407" i="4"/>
  <c r="H406" i="4"/>
  <c r="H405" i="4"/>
  <c r="H404" i="4"/>
  <c r="H403" i="4"/>
  <c r="H402" i="4"/>
  <c r="H401" i="4"/>
  <c r="H400" i="4"/>
  <c r="H399" i="4"/>
  <c r="H398" i="4"/>
  <c r="H397" i="4"/>
  <c r="H396" i="4"/>
  <c r="H395" i="4"/>
  <c r="H394" i="4"/>
  <c r="H393" i="4"/>
  <c r="H392" i="4"/>
  <c r="H391" i="4"/>
  <c r="H390" i="4"/>
  <c r="H389" i="4"/>
  <c r="H388" i="4"/>
  <c r="H387" i="4"/>
  <c r="H386" i="4"/>
  <c r="H385" i="4"/>
  <c r="H384" i="4"/>
  <c r="H383" i="4"/>
  <c r="H382" i="4"/>
  <c r="H381" i="4"/>
  <c r="H380" i="4"/>
  <c r="H379" i="4"/>
  <c r="H378" i="4"/>
  <c r="H377" i="4"/>
  <c r="H376" i="4"/>
  <c r="H375" i="4"/>
  <c r="H374" i="4"/>
  <c r="H373" i="4"/>
  <c r="H372" i="4"/>
  <c r="H371" i="4"/>
  <c r="H370" i="4"/>
  <c r="H369" i="4"/>
  <c r="H368" i="4"/>
  <c r="H367" i="4"/>
  <c r="H366" i="4"/>
  <c r="H365" i="4"/>
  <c r="H364" i="4"/>
  <c r="H363" i="4"/>
  <c r="H362" i="4"/>
  <c r="H361" i="4"/>
  <c r="H360" i="4"/>
  <c r="H359" i="4"/>
  <c r="H358" i="4"/>
  <c r="H357" i="4"/>
  <c r="H356" i="4"/>
  <c r="H355" i="4"/>
  <c r="H354" i="4"/>
  <c r="H353" i="4"/>
  <c r="H352" i="4"/>
  <c r="H351" i="4"/>
  <c r="H350" i="4"/>
  <c r="H349" i="4"/>
  <c r="H348" i="4"/>
  <c r="H347" i="4"/>
  <c r="H346" i="4"/>
  <c r="H345" i="4"/>
  <c r="H344" i="4"/>
  <c r="H343" i="4"/>
  <c r="H342" i="4"/>
  <c r="H341" i="4"/>
  <c r="H340" i="4"/>
  <c r="H339" i="4"/>
  <c r="H338" i="4"/>
  <c r="H337" i="4"/>
  <c r="H336" i="4"/>
  <c r="H335" i="4"/>
  <c r="H334" i="4"/>
  <c r="H333" i="4"/>
  <c r="H332" i="4"/>
  <c r="H331" i="4"/>
  <c r="H330" i="4"/>
  <c r="H329" i="4"/>
  <c r="H328" i="4"/>
  <c r="H327" i="4"/>
  <c r="H326" i="4"/>
  <c r="H325" i="4"/>
  <c r="H324" i="4"/>
  <c r="H323" i="4"/>
  <c r="H322" i="4"/>
  <c r="H321" i="4"/>
  <c r="H320" i="4"/>
  <c r="H319" i="4"/>
  <c r="H318" i="4"/>
  <c r="H317" i="4"/>
  <c r="H316" i="4"/>
  <c r="H315" i="4"/>
  <c r="H314" i="4"/>
  <c r="H313" i="4"/>
  <c r="H312" i="4"/>
  <c r="H311" i="4"/>
  <c r="H310" i="4"/>
  <c r="H309" i="4"/>
  <c r="H308" i="4"/>
  <c r="H307" i="4"/>
  <c r="H306" i="4"/>
  <c r="H305" i="4"/>
  <c r="H304" i="4"/>
  <c r="H303" i="4"/>
  <c r="H302" i="4"/>
  <c r="H301" i="4"/>
  <c r="H300" i="4"/>
  <c r="H299" i="4"/>
  <c r="H298" i="4"/>
  <c r="H297" i="4"/>
  <c r="H296" i="4"/>
  <c r="H295" i="4"/>
  <c r="H294" i="4"/>
  <c r="H293" i="4"/>
  <c r="H292" i="4"/>
  <c r="H291" i="4"/>
  <c r="H290" i="4"/>
  <c r="H289" i="4"/>
  <c r="H288" i="4"/>
  <c r="H287" i="4"/>
  <c r="H286" i="4"/>
  <c r="H285" i="4"/>
  <c r="H284" i="4"/>
  <c r="H283" i="4"/>
  <c r="H282" i="4"/>
  <c r="H281" i="4"/>
  <c r="H280" i="4"/>
  <c r="H279" i="4"/>
  <c r="H278" i="4"/>
  <c r="H277" i="4"/>
  <c r="H276" i="4"/>
  <c r="H275" i="4"/>
  <c r="H274" i="4"/>
  <c r="H273" i="4"/>
  <c r="H272" i="4"/>
  <c r="H271" i="4"/>
  <c r="H270" i="4"/>
  <c r="H269" i="4"/>
  <c r="H268" i="4"/>
  <c r="H267" i="4"/>
  <c r="H266" i="4"/>
  <c r="H265" i="4"/>
  <c r="H264" i="4"/>
  <c r="H263" i="4"/>
  <c r="H262" i="4"/>
  <c r="H261" i="4"/>
  <c r="H260" i="4"/>
  <c r="H259" i="4"/>
  <c r="H258" i="4"/>
  <c r="H257" i="4"/>
  <c r="H256" i="4"/>
  <c r="H255" i="4"/>
  <c r="H254" i="4"/>
  <c r="H253" i="4"/>
  <c r="H252" i="4"/>
  <c r="H251" i="4"/>
  <c r="H250" i="4"/>
  <c r="H249" i="4"/>
  <c r="H248" i="4"/>
  <c r="H247" i="4"/>
  <c r="H246" i="4"/>
  <c r="H245" i="4"/>
  <c r="H244" i="4"/>
  <c r="H243" i="4"/>
  <c r="H242" i="4"/>
  <c r="H241" i="4"/>
  <c r="H240" i="4"/>
  <c r="H239" i="4"/>
  <c r="H238" i="4"/>
  <c r="H237" i="4"/>
  <c r="H236" i="4"/>
  <c r="H235" i="4"/>
  <c r="H234" i="4"/>
  <c r="H233" i="4"/>
  <c r="H232" i="4"/>
  <c r="H231" i="4"/>
  <c r="H230" i="4"/>
  <c r="H229" i="4"/>
  <c r="H228" i="4"/>
  <c r="H227" i="4"/>
  <c r="H226" i="4"/>
  <c r="H225" i="4"/>
  <c r="H224" i="4"/>
  <c r="H223" i="4"/>
  <c r="H222" i="4"/>
  <c r="H221" i="4"/>
  <c r="H220" i="4"/>
  <c r="H219"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526" i="3"/>
  <c r="H525" i="3"/>
  <c r="H524" i="3"/>
  <c r="H523" i="3"/>
  <c r="H522" i="3"/>
  <c r="H521" i="3"/>
  <c r="H520" i="3"/>
  <c r="H519" i="3"/>
  <c r="H518" i="3"/>
  <c r="H517" i="3"/>
  <c r="H516" i="3"/>
  <c r="H515" i="3"/>
  <c r="H514" i="3"/>
  <c r="H513" i="3"/>
  <c r="H512" i="3"/>
  <c r="H511" i="3"/>
  <c r="H510" i="3"/>
  <c r="H509" i="3"/>
  <c r="H508" i="3"/>
  <c r="H507" i="3"/>
  <c r="H506" i="3"/>
  <c r="H505" i="3"/>
  <c r="H504" i="3"/>
  <c r="H503" i="3"/>
  <c r="H502" i="3"/>
  <c r="H501" i="3"/>
  <c r="H500" i="3"/>
  <c r="H499" i="3"/>
  <c r="H498" i="3"/>
  <c r="H497" i="3"/>
  <c r="H496" i="3"/>
  <c r="H495" i="3"/>
  <c r="H494" i="3"/>
  <c r="H493" i="3"/>
  <c r="H492" i="3"/>
  <c r="H491" i="3"/>
  <c r="H490" i="3"/>
  <c r="H489" i="3"/>
  <c r="H488" i="3"/>
  <c r="H487" i="3"/>
  <c r="H486" i="3"/>
  <c r="H485" i="3"/>
  <c r="H484" i="3"/>
  <c r="H483" i="3"/>
  <c r="H482" i="3"/>
  <c r="H481" i="3"/>
  <c r="H480" i="3"/>
  <c r="H479" i="3"/>
  <c r="H478" i="3"/>
  <c r="H477" i="3"/>
  <c r="H476" i="3"/>
  <c r="H475" i="3"/>
  <c r="H474" i="3"/>
  <c r="H473" i="3"/>
  <c r="H472" i="3"/>
  <c r="H471" i="3"/>
  <c r="H470" i="3"/>
  <c r="H469" i="3"/>
  <c r="H468" i="3"/>
  <c r="H467" i="3"/>
  <c r="H466" i="3"/>
  <c r="H465" i="3"/>
  <c r="H464" i="3"/>
  <c r="H463" i="3"/>
  <c r="H462" i="3"/>
  <c r="H461" i="3"/>
  <c r="H460" i="3"/>
  <c r="H459" i="3"/>
  <c r="H458" i="3"/>
  <c r="H457" i="3"/>
  <c r="H456" i="3"/>
  <c r="H455" i="3"/>
  <c r="H454" i="3"/>
  <c r="H453" i="3"/>
  <c r="H452" i="3"/>
  <c r="H451" i="3"/>
  <c r="H450" i="3"/>
  <c r="H449" i="3"/>
  <c r="H448" i="3"/>
  <c r="H447" i="3"/>
  <c r="H446" i="3"/>
  <c r="H445" i="3"/>
  <c r="H444" i="3"/>
  <c r="H443" i="3"/>
  <c r="H442" i="3"/>
  <c r="H441" i="3"/>
  <c r="H440" i="3"/>
  <c r="H439" i="3"/>
  <c r="H438" i="3"/>
  <c r="H437" i="3"/>
  <c r="H436" i="3"/>
  <c r="H435" i="3"/>
  <c r="H434" i="3"/>
  <c r="H433" i="3"/>
  <c r="H432" i="3"/>
  <c r="H431" i="3"/>
  <c r="H430" i="3"/>
  <c r="H429" i="3"/>
  <c r="H428" i="3"/>
  <c r="H427" i="3"/>
  <c r="H426" i="3"/>
  <c r="H425" i="3"/>
  <c r="H424" i="3"/>
  <c r="H423" i="3"/>
  <c r="H422" i="3"/>
  <c r="H421" i="3"/>
  <c r="H420" i="3"/>
  <c r="H419" i="3"/>
  <c r="H418" i="3"/>
  <c r="H417" i="3"/>
  <c r="H416" i="3"/>
  <c r="H415" i="3"/>
  <c r="H414" i="3"/>
  <c r="H413" i="3"/>
  <c r="H412" i="3"/>
  <c r="H411" i="3"/>
  <c r="H410" i="3"/>
  <c r="H409" i="3"/>
  <c r="H408" i="3"/>
  <c r="H407" i="3"/>
  <c r="H406" i="3"/>
  <c r="H405" i="3"/>
  <c r="H404" i="3"/>
  <c r="H403" i="3"/>
  <c r="H402" i="3"/>
  <c r="H401" i="3"/>
  <c r="H400" i="3"/>
  <c r="H399" i="3"/>
  <c r="H398" i="3"/>
  <c r="H397" i="3"/>
  <c r="H396" i="3"/>
  <c r="H395" i="3"/>
  <c r="H394" i="3"/>
  <c r="H393" i="3"/>
  <c r="H392" i="3"/>
  <c r="H391" i="3"/>
  <c r="H390" i="3"/>
  <c r="H389" i="3"/>
  <c r="H388" i="3"/>
  <c r="H387" i="3"/>
  <c r="H386" i="3"/>
  <c r="H385" i="3"/>
  <c r="H384" i="3"/>
  <c r="H383" i="3"/>
  <c r="H382" i="3"/>
  <c r="H381" i="3"/>
  <c r="H380" i="3"/>
  <c r="H379" i="3"/>
  <c r="H378" i="3"/>
  <c r="H377" i="3"/>
  <c r="H376" i="3"/>
  <c r="H375" i="3"/>
  <c r="H374" i="3"/>
  <c r="H373" i="3"/>
  <c r="H372" i="3"/>
  <c r="H371" i="3"/>
  <c r="H370" i="3"/>
  <c r="H369" i="3"/>
  <c r="H368" i="3"/>
  <c r="H367" i="3"/>
  <c r="H366" i="3"/>
  <c r="H365" i="3"/>
  <c r="H364" i="3"/>
  <c r="H363" i="3"/>
  <c r="H362" i="3"/>
  <c r="H361" i="3"/>
  <c r="H360" i="3"/>
  <c r="H359" i="3"/>
  <c r="H358" i="3"/>
  <c r="H357" i="3"/>
  <c r="H356" i="3"/>
  <c r="H355" i="3"/>
  <c r="H354" i="3"/>
  <c r="H353" i="3"/>
  <c r="H352" i="3"/>
  <c r="H351" i="3"/>
  <c r="H350" i="3"/>
  <c r="H349" i="3"/>
  <c r="H348" i="3"/>
  <c r="H347" i="3"/>
  <c r="H346" i="3"/>
  <c r="H345" i="3"/>
  <c r="H344" i="3"/>
  <c r="H343" i="3"/>
  <c r="H342" i="3"/>
  <c r="H341" i="3"/>
  <c r="H340" i="3"/>
  <c r="H339" i="3"/>
  <c r="H338" i="3"/>
  <c r="H337" i="3"/>
  <c r="H336" i="3"/>
  <c r="H335" i="3"/>
  <c r="H334" i="3"/>
  <c r="H333" i="3"/>
  <c r="H332" i="3"/>
  <c r="H331" i="3"/>
  <c r="H330" i="3"/>
  <c r="H329" i="3"/>
  <c r="H328" i="3"/>
  <c r="H327" i="3"/>
  <c r="H326" i="3"/>
  <c r="H325" i="3"/>
  <c r="H324" i="3"/>
  <c r="H323" i="3"/>
  <c r="H322" i="3"/>
  <c r="H321" i="3"/>
  <c r="H320" i="3"/>
  <c r="H319" i="3"/>
  <c r="H318" i="3"/>
  <c r="H317" i="3"/>
  <c r="H316" i="3"/>
  <c r="H315" i="3"/>
  <c r="H314" i="3"/>
  <c r="H313" i="3"/>
  <c r="H312" i="3"/>
  <c r="H311" i="3"/>
  <c r="H310" i="3"/>
  <c r="H309" i="3"/>
  <c r="H308" i="3"/>
  <c r="H307" i="3"/>
  <c r="H306" i="3"/>
  <c r="H305" i="3"/>
  <c r="H304" i="3"/>
  <c r="H303" i="3"/>
  <c r="H302" i="3"/>
  <c r="H301" i="3"/>
  <c r="H300" i="3"/>
  <c r="H299" i="3"/>
  <c r="H298" i="3"/>
  <c r="H297" i="3"/>
  <c r="H296" i="3"/>
  <c r="H295" i="3"/>
  <c r="H294" i="3"/>
  <c r="H293" i="3"/>
  <c r="H292" i="3"/>
  <c r="H291" i="3"/>
  <c r="H290" i="3"/>
  <c r="H289" i="3"/>
  <c r="H288" i="3"/>
  <c r="H287" i="3"/>
  <c r="H286" i="3"/>
  <c r="H285" i="3"/>
  <c r="H284" i="3"/>
  <c r="H283" i="3"/>
  <c r="H282" i="3"/>
  <c r="H281" i="3"/>
  <c r="H280" i="3"/>
  <c r="H279" i="3"/>
  <c r="H278" i="3"/>
  <c r="H277" i="3"/>
  <c r="H276" i="3"/>
  <c r="H275" i="3"/>
  <c r="H274" i="3"/>
  <c r="H273" i="3"/>
  <c r="H272" i="3"/>
  <c r="H271" i="3"/>
  <c r="H270" i="3"/>
  <c r="H269" i="3"/>
  <c r="H268" i="3"/>
  <c r="H267" i="3"/>
  <c r="H266" i="3"/>
  <c r="H265" i="3"/>
  <c r="H264" i="3"/>
  <c r="H263" i="3"/>
  <c r="H262" i="3"/>
  <c r="H261" i="3"/>
  <c r="H260" i="3"/>
  <c r="H259" i="3"/>
  <c r="H258" i="3"/>
  <c r="H257" i="3"/>
  <c r="H256" i="3"/>
  <c r="H255" i="3"/>
  <c r="H254" i="3"/>
  <c r="H253" i="3"/>
  <c r="H252" i="3"/>
  <c r="H251" i="3"/>
  <c r="H250" i="3"/>
  <c r="H249" i="3"/>
  <c r="H248" i="3"/>
  <c r="H247" i="3"/>
  <c r="H246" i="3"/>
  <c r="H245" i="3"/>
  <c r="H244" i="3"/>
  <c r="H243" i="3"/>
  <c r="H242" i="3"/>
  <c r="H241" i="3"/>
  <c r="H240" i="3"/>
  <c r="H239" i="3"/>
  <c r="H238" i="3"/>
  <c r="H237" i="3"/>
  <c r="H236" i="3"/>
  <c r="H235" i="3"/>
  <c r="H234" i="3"/>
  <c r="H233" i="3"/>
  <c r="H232" i="3"/>
  <c r="H231" i="3"/>
  <c r="H230" i="3"/>
  <c r="H229" i="3"/>
  <c r="H228" i="3"/>
  <c r="H227" i="3"/>
  <c r="H226" i="3"/>
  <c r="H225" i="3"/>
  <c r="H224" i="3"/>
  <c r="H223" i="3"/>
  <c r="H222" i="3"/>
  <c r="H221" i="3"/>
  <c r="H220" i="3"/>
  <c r="H219" i="3"/>
  <c r="H218" i="3"/>
  <c r="H217" i="3"/>
  <c r="H216" i="3"/>
  <c r="H215" i="3"/>
  <c r="H214" i="3"/>
  <c r="H213" i="3"/>
  <c r="H212" i="3"/>
  <c r="H211" i="3"/>
  <c r="H210" i="3"/>
  <c r="H209" i="3"/>
  <c r="H208" i="3"/>
  <c r="H207" i="3"/>
  <c r="H206" i="3"/>
  <c r="H205" i="3"/>
  <c r="H204" i="3"/>
  <c r="H203" i="3"/>
  <c r="H202" i="3"/>
  <c r="H201" i="3"/>
  <c r="H200" i="3"/>
  <c r="H199" i="3"/>
  <c r="H198" i="3"/>
  <c r="H197" i="3"/>
  <c r="H196" i="3"/>
  <c r="H195" i="3"/>
  <c r="H194" i="3"/>
  <c r="H193" i="3"/>
  <c r="H192" i="3"/>
  <c r="H191" i="3"/>
  <c r="H190" i="3"/>
  <c r="H189" i="3"/>
  <c r="H188" i="3"/>
  <c r="H187" i="3"/>
  <c r="H186" i="3"/>
  <c r="H185" i="3"/>
  <c r="H184" i="3"/>
  <c r="H183" i="3"/>
  <c r="H182" i="3"/>
  <c r="H181" i="3"/>
  <c r="H180" i="3"/>
  <c r="H179" i="3"/>
  <c r="H178" i="3"/>
  <c r="H17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A25" i="5"/>
  <c r="A24" i="5"/>
  <c r="A23" i="5"/>
  <c r="A22" i="5"/>
  <c r="A25" i="4"/>
  <c r="A24" i="4"/>
  <c r="A23" i="4"/>
  <c r="A22" i="4"/>
  <c r="A25" i="3"/>
  <c r="A24" i="3"/>
  <c r="A23" i="3"/>
  <c r="A22" i="3"/>
  <c r="B47" i="6"/>
  <c r="C47" i="6"/>
  <c r="D47" i="6"/>
  <c r="E47" i="6"/>
  <c r="B48" i="6"/>
  <c r="C48" i="6"/>
  <c r="D48" i="6"/>
  <c r="E48" i="6"/>
  <c r="B49" i="6"/>
  <c r="C49" i="6"/>
  <c r="D49" i="6"/>
  <c r="E49" i="6"/>
  <c r="B50" i="6"/>
  <c r="C50" i="6"/>
  <c r="D50" i="6"/>
  <c r="E50" i="6"/>
  <c r="B51" i="6"/>
  <c r="C51" i="6"/>
  <c r="D51" i="6"/>
  <c r="E51" i="6"/>
  <c r="B52" i="6"/>
  <c r="C52" i="6"/>
  <c r="D52" i="6"/>
  <c r="E52" i="6"/>
  <c r="B53" i="6"/>
  <c r="C53" i="6"/>
  <c r="D53" i="6"/>
  <c r="E53" i="6"/>
  <c r="B3" i="6"/>
  <c r="K9" i="6"/>
  <c r="J9" i="6"/>
  <c r="I9" i="6"/>
  <c r="E2" i="5"/>
  <c r="E2" i="4"/>
  <c r="E2" i="3"/>
  <c r="E38" i="6"/>
  <c r="D38" i="6"/>
  <c r="C38" i="6"/>
  <c r="F10" i="6"/>
  <c r="E10" i="6"/>
  <c r="D10" i="6"/>
  <c r="C10" i="6"/>
  <c r="B10" i="6"/>
  <c r="B38" i="6" s="1"/>
  <c r="A19" i="5"/>
  <c r="A18" i="5"/>
  <c r="A17" i="5"/>
  <c r="A16" i="5"/>
  <c r="A15" i="5"/>
  <c r="A14" i="5"/>
  <c r="A13" i="5"/>
  <c r="A11" i="5"/>
  <c r="A10" i="5"/>
  <c r="A9" i="5"/>
  <c r="A8" i="5"/>
  <c r="A7" i="5"/>
  <c r="A5" i="5"/>
  <c r="A19" i="4"/>
  <c r="A18" i="4"/>
  <c r="A17" i="4"/>
  <c r="A16" i="4"/>
  <c r="A15" i="4"/>
  <c r="A14" i="4"/>
  <c r="A13" i="4"/>
  <c r="A11" i="4"/>
  <c r="A10" i="4"/>
  <c r="A9" i="4"/>
  <c r="A8" i="4"/>
  <c r="A7" i="4"/>
  <c r="A5" i="4"/>
  <c r="A13" i="3"/>
  <c r="A14" i="3"/>
  <c r="A15" i="3"/>
  <c r="A16" i="3"/>
  <c r="A17" i="3"/>
  <c r="A18" i="3"/>
  <c r="A19" i="3"/>
  <c r="A7" i="3"/>
  <c r="A8" i="3"/>
  <c r="A9" i="3"/>
  <c r="A10" i="3"/>
  <c r="A11" i="3"/>
  <c r="C3" i="5"/>
  <c r="C3" i="4"/>
  <c r="C3" i="3"/>
  <c r="A5" i="3"/>
  <c r="C67" i="6"/>
  <c r="C68" i="6"/>
  <c r="C69" i="6"/>
  <c r="C70" i="6"/>
  <c r="E5" i="6"/>
  <c r="A2" i="6"/>
  <c r="C31" i="2"/>
  <c r="C30" i="2"/>
  <c r="C29" i="2"/>
  <c r="C28" i="2"/>
  <c r="C23" i="2"/>
  <c r="C22" i="2"/>
  <c r="C21" i="2"/>
  <c r="C20" i="2"/>
  <c r="B23" i="2"/>
  <c r="B22" i="2"/>
  <c r="B21" i="2"/>
  <c r="B20" i="2"/>
  <c r="B4" i="2"/>
  <c r="B8" i="1"/>
  <c r="B7" i="1"/>
  <c r="B6" i="1"/>
  <c r="B5" i="1"/>
  <c r="B4" i="1"/>
  <c r="B3" i="1"/>
  <c r="B2" i="1"/>
  <c r="E10" i="2"/>
  <c r="A7" i="6"/>
  <c r="B68" i="6"/>
  <c r="B70" i="6"/>
  <c r="B69" i="6"/>
  <c r="B67" i="6"/>
  <c r="E1" i="5" l="1"/>
  <c r="E1" i="4"/>
  <c r="E1" i="3"/>
  <c r="I32" i="6"/>
  <c r="J32" i="6"/>
  <c r="K32" i="6"/>
  <c r="B32" i="6"/>
  <c r="B25" i="5"/>
  <c r="B24" i="5"/>
  <c r="B23" i="5"/>
  <c r="B22" i="5"/>
  <c r="B25" i="4"/>
  <c r="B24" i="4"/>
  <c r="B23" i="4"/>
  <c r="B22" i="4"/>
  <c r="B25" i="3"/>
  <c r="B24" i="3"/>
  <c r="B23" i="3"/>
  <c r="B31" i="6" s="1"/>
  <c r="B22" i="3"/>
  <c r="B14" i="3"/>
  <c r="B16" i="3"/>
  <c r="B17" i="3"/>
  <c r="B18" i="3"/>
  <c r="B19" i="3"/>
  <c r="B13" i="3"/>
  <c r="B8" i="3"/>
  <c r="B9" i="3"/>
  <c r="B10" i="3"/>
  <c r="B11" i="3"/>
  <c r="B7" i="3"/>
  <c r="C32" i="6"/>
  <c r="C25" i="5"/>
  <c r="C24" i="5"/>
  <c r="C23" i="5"/>
  <c r="C22" i="5"/>
  <c r="C25" i="4"/>
  <c r="C24" i="4"/>
  <c r="C23" i="4"/>
  <c r="C22" i="4"/>
  <c r="C25" i="3"/>
  <c r="C34" i="6" s="1"/>
  <c r="C24" i="3"/>
  <c r="C33" i="6" s="1"/>
  <c r="C23" i="3"/>
  <c r="C31" i="6" s="1"/>
  <c r="C22" i="3"/>
  <c r="C14" i="3"/>
  <c r="C16" i="3"/>
  <c r="C17" i="3"/>
  <c r="C18" i="3"/>
  <c r="C19" i="3"/>
  <c r="C13" i="3"/>
  <c r="C8" i="3"/>
  <c r="C9" i="3"/>
  <c r="C10" i="3"/>
  <c r="C11" i="3"/>
  <c r="C7" i="3"/>
  <c r="D32" i="6"/>
  <c r="D25" i="5"/>
  <c r="D24" i="5"/>
  <c r="D23" i="5"/>
  <c r="D22" i="5"/>
  <c r="D25" i="4"/>
  <c r="D24" i="4"/>
  <c r="D23" i="4"/>
  <c r="D22" i="4"/>
  <c r="D25" i="3"/>
  <c r="D34" i="6" s="1"/>
  <c r="D24" i="3"/>
  <c r="D33" i="6" s="1"/>
  <c r="D23" i="3"/>
  <c r="D31" i="6" s="1"/>
  <c r="D22" i="3"/>
  <c r="D14" i="3"/>
  <c r="D16" i="3"/>
  <c r="D17" i="3"/>
  <c r="D18" i="3"/>
  <c r="D19" i="3"/>
  <c r="D13" i="3"/>
  <c r="D8" i="3"/>
  <c r="D9" i="3"/>
  <c r="D10" i="3"/>
  <c r="D11" i="3"/>
  <c r="D7" i="3"/>
  <c r="E32" i="6"/>
  <c r="E25" i="5"/>
  <c r="E24" i="5"/>
  <c r="E23" i="5"/>
  <c r="E22" i="5"/>
  <c r="E25" i="4"/>
  <c r="E24" i="4"/>
  <c r="E23" i="4"/>
  <c r="E22" i="4"/>
  <c r="E25" i="3"/>
  <c r="E34" i="6" s="1"/>
  <c r="E24" i="3"/>
  <c r="E33" i="6" s="1"/>
  <c r="E23" i="3"/>
  <c r="E31" i="6" s="1"/>
  <c r="E22" i="3"/>
  <c r="E14" i="3"/>
  <c r="E16" i="3"/>
  <c r="E17" i="3"/>
  <c r="E18" i="3"/>
  <c r="E19" i="3"/>
  <c r="E13" i="3"/>
  <c r="E8" i="3"/>
  <c r="E9" i="3"/>
  <c r="E10" i="3"/>
  <c r="E11" i="3"/>
  <c r="E7" i="3"/>
  <c r="F32" i="6"/>
  <c r="E58" i="6" s="1"/>
  <c r="B57" i="6"/>
  <c r="C57" i="6"/>
  <c r="D57" i="6"/>
  <c r="F31" i="6"/>
  <c r="E57" i="6" s="1"/>
  <c r="B15" i="3"/>
  <c r="C15" i="3"/>
  <c r="D15" i="3"/>
  <c r="E15" i="3"/>
  <c r="C12" i="3"/>
  <c r="D12" i="3"/>
  <c r="E12" i="3"/>
  <c r="C20" i="3"/>
  <c r="D20" i="3"/>
  <c r="E20" i="3"/>
  <c r="F22" i="3"/>
  <c r="F23" i="3"/>
  <c r="I31" i="6" s="1"/>
  <c r="E7" i="5"/>
  <c r="D7" i="5"/>
  <c r="C7" i="5"/>
  <c r="B7" i="5"/>
  <c r="E8" i="5"/>
  <c r="D8" i="5"/>
  <c r="C8" i="5"/>
  <c r="B8" i="5"/>
  <c r="F8" i="5" s="1"/>
  <c r="K13" i="6" s="1"/>
  <c r="E9" i="5"/>
  <c r="D9" i="5"/>
  <c r="C9" i="5"/>
  <c r="B9" i="5"/>
  <c r="F9" i="5" s="1"/>
  <c r="K14" i="6" s="1"/>
  <c r="E10" i="5"/>
  <c r="D10" i="5"/>
  <c r="C10" i="5"/>
  <c r="B10" i="5"/>
  <c r="F10" i="5" s="1"/>
  <c r="K15" i="6" s="1"/>
  <c r="E11" i="5"/>
  <c r="D11" i="5"/>
  <c r="C11" i="5"/>
  <c r="B11" i="5"/>
  <c r="F11" i="5" s="1"/>
  <c r="K16" i="6" s="1"/>
  <c r="E13" i="5"/>
  <c r="D13" i="5"/>
  <c r="C13" i="5"/>
  <c r="B13" i="5"/>
  <c r="E14" i="5"/>
  <c r="D14" i="5"/>
  <c r="C14" i="5"/>
  <c r="B14" i="5"/>
  <c r="F14" i="5" s="1"/>
  <c r="K21" i="6" s="1"/>
  <c r="E15" i="5"/>
  <c r="D15" i="5"/>
  <c r="C15" i="5"/>
  <c r="B15" i="5"/>
  <c r="F15" i="5" s="1"/>
  <c r="K22" i="6" s="1"/>
  <c r="E16" i="5"/>
  <c r="D16" i="5"/>
  <c r="C16" i="5"/>
  <c r="B16" i="5"/>
  <c r="F16" i="5" s="1"/>
  <c r="K23" i="6" s="1"/>
  <c r="E17" i="5"/>
  <c r="D17" i="5"/>
  <c r="C17" i="5"/>
  <c r="B17" i="5"/>
  <c r="F17" i="5" s="1"/>
  <c r="K24" i="6" s="1"/>
  <c r="E18" i="5"/>
  <c r="D18" i="5"/>
  <c r="C18" i="5"/>
  <c r="B18" i="5"/>
  <c r="F18" i="5" s="1"/>
  <c r="K25" i="6" s="1"/>
  <c r="E19" i="5"/>
  <c r="D19" i="5"/>
  <c r="C19" i="5"/>
  <c r="B19" i="5"/>
  <c r="F19" i="5" s="1"/>
  <c r="K26" i="6" s="1"/>
  <c r="E7" i="4"/>
  <c r="E12" i="6" s="1"/>
  <c r="D7" i="4"/>
  <c r="D12" i="6" s="1"/>
  <c r="C7" i="4"/>
  <c r="C12" i="6" s="1"/>
  <c r="B7" i="4"/>
  <c r="B12" i="6" s="1"/>
  <c r="E8" i="4"/>
  <c r="E13" i="6" s="1"/>
  <c r="D8" i="4"/>
  <c r="D13" i="6" s="1"/>
  <c r="C8" i="4"/>
  <c r="C13" i="6" s="1"/>
  <c r="B8" i="4"/>
  <c r="E9" i="4"/>
  <c r="E14" i="6" s="1"/>
  <c r="D9" i="4"/>
  <c r="D14" i="6" s="1"/>
  <c r="C9" i="4"/>
  <c r="C14" i="6" s="1"/>
  <c r="B9" i="4"/>
  <c r="E10" i="4"/>
  <c r="E15" i="6" s="1"/>
  <c r="D10" i="4"/>
  <c r="D15" i="6" s="1"/>
  <c r="C10" i="4"/>
  <c r="C15" i="6" s="1"/>
  <c r="B10" i="4"/>
  <c r="E11" i="4"/>
  <c r="E16" i="6" s="1"/>
  <c r="D11" i="4"/>
  <c r="D16" i="6" s="1"/>
  <c r="C11" i="4"/>
  <c r="C16" i="6" s="1"/>
  <c r="B11" i="4"/>
  <c r="E13" i="4"/>
  <c r="E20" i="6" s="1"/>
  <c r="D13" i="4"/>
  <c r="D20" i="6" s="1"/>
  <c r="C13" i="4"/>
  <c r="C20" i="6" s="1"/>
  <c r="B13" i="4"/>
  <c r="B20" i="6" s="1"/>
  <c r="E14" i="4"/>
  <c r="E21" i="6" s="1"/>
  <c r="D14" i="4"/>
  <c r="D21" i="6" s="1"/>
  <c r="C14" i="4"/>
  <c r="C21" i="6" s="1"/>
  <c r="B14" i="4"/>
  <c r="E15" i="4"/>
  <c r="E22" i="6" s="1"/>
  <c r="D15" i="4"/>
  <c r="D22" i="6" s="1"/>
  <c r="C15" i="4"/>
  <c r="C22" i="6" s="1"/>
  <c r="B15" i="4"/>
  <c r="E16" i="4"/>
  <c r="E23" i="6" s="1"/>
  <c r="D16" i="4"/>
  <c r="D23" i="6" s="1"/>
  <c r="C16" i="4"/>
  <c r="C23" i="6" s="1"/>
  <c r="B16" i="4"/>
  <c r="E17" i="4"/>
  <c r="E24" i="6" s="1"/>
  <c r="D17" i="4"/>
  <c r="D24" i="6" s="1"/>
  <c r="C17" i="4"/>
  <c r="C24" i="6" s="1"/>
  <c r="B17" i="4"/>
  <c r="E18" i="4"/>
  <c r="E25" i="6" s="1"/>
  <c r="D18" i="4"/>
  <c r="D25" i="6" s="1"/>
  <c r="C18" i="4"/>
  <c r="C25" i="6" s="1"/>
  <c r="B18" i="4"/>
  <c r="E19" i="4"/>
  <c r="E26" i="6" s="1"/>
  <c r="D19" i="4"/>
  <c r="D26" i="6" s="1"/>
  <c r="C19" i="4"/>
  <c r="C26" i="6" s="1"/>
  <c r="B19" i="4"/>
  <c r="B12" i="3"/>
  <c r="F7" i="3"/>
  <c r="F13" i="3"/>
  <c r="B20" i="3"/>
  <c r="F11" i="3" l="1"/>
  <c r="I16" i="6" s="1"/>
  <c r="F10" i="3"/>
  <c r="I15" i="6" s="1"/>
  <c r="F9" i="3"/>
  <c r="I14" i="6" s="1"/>
  <c r="F8" i="3"/>
  <c r="I13" i="6" s="1"/>
  <c r="F19" i="3"/>
  <c r="I26" i="6" s="1"/>
  <c r="F18" i="3"/>
  <c r="I25" i="6" s="1"/>
  <c r="F17" i="3"/>
  <c r="I24" i="6" s="1"/>
  <c r="F16" i="3"/>
  <c r="I23" i="6" s="1"/>
  <c r="F14" i="3"/>
  <c r="I21" i="6" s="1"/>
  <c r="B33" i="6"/>
  <c r="F24" i="3"/>
  <c r="I33" i="6" s="1"/>
  <c r="B34" i="6"/>
  <c r="F25" i="3"/>
  <c r="I34" i="6" s="1"/>
  <c r="F22" i="4"/>
  <c r="F23" i="4"/>
  <c r="J31" i="6" s="1"/>
  <c r="F24" i="4"/>
  <c r="J33" i="6" s="1"/>
  <c r="F25" i="4"/>
  <c r="J34" i="6" s="1"/>
  <c r="F22" i="5"/>
  <c r="F23" i="5"/>
  <c r="K31" i="6" s="1"/>
  <c r="F24" i="5"/>
  <c r="K33" i="6" s="1"/>
  <c r="F25" i="5"/>
  <c r="K34" i="6" s="1"/>
  <c r="B58" i="6"/>
  <c r="C58" i="6"/>
  <c r="D58" i="6"/>
  <c r="B30" i="6"/>
  <c r="C30" i="6"/>
  <c r="D30" i="6"/>
  <c r="E30" i="6"/>
  <c r="I30" i="6"/>
  <c r="F15" i="3"/>
  <c r="I22" i="6" s="1"/>
  <c r="F20" i="3"/>
  <c r="I27" i="6" s="1"/>
  <c r="I20" i="6"/>
  <c r="F12" i="3"/>
  <c r="I17" i="6" s="1"/>
  <c r="I12" i="6"/>
  <c r="F19" i="4"/>
  <c r="J26" i="6" s="1"/>
  <c r="B26" i="6"/>
  <c r="F18" i="4"/>
  <c r="J25" i="6" s="1"/>
  <c r="B25" i="6"/>
  <c r="F17" i="4"/>
  <c r="J24" i="6" s="1"/>
  <c r="B24" i="6"/>
  <c r="F16" i="4"/>
  <c r="J23" i="6" s="1"/>
  <c r="B23" i="6"/>
  <c r="F15" i="4"/>
  <c r="J22" i="6" s="1"/>
  <c r="B22" i="6"/>
  <c r="F14" i="4"/>
  <c r="J21" i="6" s="1"/>
  <c r="B21" i="6"/>
  <c r="B27" i="6"/>
  <c r="D27" i="6"/>
  <c r="E27" i="6"/>
  <c r="F11" i="4"/>
  <c r="J16" i="6" s="1"/>
  <c r="B16" i="6"/>
  <c r="F10" i="4"/>
  <c r="J15" i="6" s="1"/>
  <c r="B15" i="6"/>
  <c r="F9" i="4"/>
  <c r="J14" i="6" s="1"/>
  <c r="B14" i="6"/>
  <c r="F8" i="4"/>
  <c r="J13" i="6" s="1"/>
  <c r="B13" i="6"/>
  <c r="B40" i="6"/>
  <c r="B17" i="6"/>
  <c r="D17" i="6"/>
  <c r="E17" i="6"/>
  <c r="C27" i="6"/>
  <c r="F20" i="6"/>
  <c r="E29" i="6"/>
  <c r="E21" i="3"/>
  <c r="D29" i="6"/>
  <c r="D21" i="3"/>
  <c r="C17" i="6"/>
  <c r="C29" i="6" s="1"/>
  <c r="D40" i="6"/>
  <c r="C40" i="6"/>
  <c r="F12" i="6"/>
  <c r="C21" i="3"/>
  <c r="B29" i="6"/>
  <c r="B20" i="5"/>
  <c r="F13" i="5"/>
  <c r="C20" i="5"/>
  <c r="D20" i="5"/>
  <c r="E20" i="5"/>
  <c r="B12" i="5"/>
  <c r="B21" i="5" s="1"/>
  <c r="F7" i="5"/>
  <c r="C12" i="5"/>
  <c r="C21" i="5" s="1"/>
  <c r="D12" i="5"/>
  <c r="D21" i="5" s="1"/>
  <c r="E12" i="5"/>
  <c r="E21" i="5" s="1"/>
  <c r="B20" i="4"/>
  <c r="F13" i="4"/>
  <c r="C20" i="4"/>
  <c r="D20" i="4"/>
  <c r="E20" i="4"/>
  <c r="B12" i="4"/>
  <c r="B21" i="4" s="1"/>
  <c r="F7" i="4"/>
  <c r="C12" i="4"/>
  <c r="C21" i="4" s="1"/>
  <c r="D12" i="4"/>
  <c r="D21" i="4" s="1"/>
  <c r="E12" i="4"/>
  <c r="E21" i="4" s="1"/>
  <c r="F21" i="3"/>
  <c r="B21" i="3"/>
  <c r="B60" i="6" l="1"/>
  <c r="C60" i="6"/>
  <c r="D60" i="6"/>
  <c r="F34" i="6"/>
  <c r="E60" i="6" s="1"/>
  <c r="B59" i="6"/>
  <c r="C59" i="6"/>
  <c r="D59" i="6"/>
  <c r="F33" i="6"/>
  <c r="E59" i="6" s="1"/>
  <c r="D54" i="6"/>
  <c r="C54" i="6"/>
  <c r="B54" i="6"/>
  <c r="I29" i="6"/>
  <c r="K30" i="6"/>
  <c r="J30" i="6"/>
  <c r="B56" i="6"/>
  <c r="C56" i="6"/>
  <c r="D56" i="6"/>
  <c r="F30" i="6"/>
  <c r="E56" i="6" s="1"/>
  <c r="F12" i="5"/>
  <c r="K12" i="6"/>
  <c r="F20" i="5"/>
  <c r="K27" i="6" s="1"/>
  <c r="K20" i="6"/>
  <c r="F12" i="4"/>
  <c r="J12" i="6"/>
  <c r="F20" i="4"/>
  <c r="J27" i="6" s="1"/>
  <c r="J20" i="6"/>
  <c r="B41" i="6"/>
  <c r="C41" i="6"/>
  <c r="D41" i="6"/>
  <c r="F13" i="6"/>
  <c r="E41" i="6" s="1"/>
  <c r="B42" i="6"/>
  <c r="C42" i="6"/>
  <c r="D42" i="6"/>
  <c r="F14" i="6"/>
  <c r="E42" i="6" s="1"/>
  <c r="B43" i="6"/>
  <c r="C43" i="6"/>
  <c r="D43" i="6"/>
  <c r="F15" i="6"/>
  <c r="E43" i="6" s="1"/>
  <c r="B44" i="6"/>
  <c r="C44" i="6"/>
  <c r="D44" i="6"/>
  <c r="F16" i="6"/>
  <c r="E44" i="6" s="1"/>
  <c r="F21" i="6"/>
  <c r="F22" i="6"/>
  <c r="F23" i="6"/>
  <c r="F24" i="6"/>
  <c r="F25" i="6"/>
  <c r="F26" i="6"/>
  <c r="E40" i="6"/>
  <c r="E45" i="6" s="1"/>
  <c r="F17" i="6"/>
  <c r="F27" i="6"/>
  <c r="C5" i="6" s="1"/>
  <c r="E54" i="6" l="1"/>
  <c r="J17" i="6"/>
  <c r="F21" i="4"/>
  <c r="K17" i="6"/>
  <c r="F21" i="5"/>
  <c r="K29" i="6"/>
  <c r="J29" i="6"/>
  <c r="D45" i="6"/>
  <c r="C45" i="6"/>
  <c r="B45" i="6"/>
  <c r="B5" i="6"/>
  <c r="F29" i="6"/>
  <c r="E55" i="6"/>
  <c r="D5" i="6" l="1"/>
  <c r="B55" i="6"/>
  <c r="C55" i="6"/>
  <c r="D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D10" authorId="0" shapeId="0" xr:uid="{7225536D-D977-4E60-8AE7-E8169E37FC17}">
      <text>
        <r>
          <rPr>
            <sz val="11"/>
            <color theme="1"/>
            <rFont val="Calibri"/>
            <family val="2"/>
            <scheme val="minor"/>
          </rPr>
          <t>One workbook per tax year. Set the start year = the April this tax year begins (e.g. 2026 for 2026–27). All quarter dates, deadlines, banners and labels update automatically. Use a fresh copy for each new tax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tc={56C69871-5E08-4F2C-8756-86715076F259}</author>
    <author>tc={8C0493E9-6C73-4D6C-B4B2-D52E08401897}</author>
    <author>Anthony K</author>
  </authors>
  <commentList>
    <comment ref="A21" authorId="0" shapeId="0" xr:uid="{56C69871-5E08-4F2C-8756-86715076F259}">
      <text>
        <t>[Threaded comment]
Your version of Excel allows you to read this threaded comment; however, any edits to it will get removed if the file is opened in a newer version of Excel. Learn more: https://go.microsoft.com/fwlink/?linkid=870924
Comment:
    Taxable profit = income − allowable expenses (boxes 24–29). This is the figure HMRC taxes, BEFORE the separate 20% tax credit for residential finance costs. Residential finance costs and rent-a-room relief are NOT deducted here.</t>
      </text>
    </comment>
    <comment ref="A24" authorId="1" shapeId="0" xr:uid="{8C0493E9-6C73-4D6C-B4B2-D52E08401897}">
      <text>
        <t>[Threaded comment]
Your version of Excel allows you to read this threaded comment; however, any edits to it will get removed if the file is opened in a newer version of Excel. Learn more: https://go.microsoft.com/fwlink/?linkid=870924
Comment:
    Accounting profit = what you actually made after paying residential finance costs (e.g. mortgage interest). For information only — NOT submitted to HMRC. HMRC taxes the taxable profit above and gives a 20% credit for residential finance costs.</t>
      </text>
    </comment>
    <comment ref="A27" authorId="2" shapeId="0" xr:uid="{26E95E6E-6927-4D14-B295-24F811D9296C}">
      <text>
        <r>
          <rPr>
            <sz val="11"/>
            <color theme="1"/>
            <rFont val="Calibri"/>
            <family val="2"/>
            <scheme val="minor"/>
          </rPr>
          <t>The date money was received or paid (or the invoice date), dd/mm/yyyy. This decides which quarter the transaction falls in.</t>
        </r>
      </text>
    </comment>
    <comment ref="B27" authorId="2" shapeId="0" xr:uid="{883860A1-895D-41D2-81AA-62B00C8BC32B}">
      <text>
        <r>
          <rPr>
            <sz val="11"/>
            <color theme="1"/>
            <rFont val="Calibri"/>
            <family val="2"/>
            <scheme val="minor"/>
          </rPr>
          <t>Optional. Your own invoice or receipt number — free text to help you trace the entry.</t>
        </r>
      </text>
    </comment>
    <comment ref="C27" authorId="2" shapeId="0" xr:uid="{8DCA396A-0E5F-4AE0-A39E-A5D707111B13}">
      <text>
        <r>
          <rPr>
            <sz val="11"/>
            <color theme="1"/>
            <rFont val="Calibri"/>
            <family val="2"/>
            <scheme val="minor"/>
          </rPr>
          <t>Pick Income, Expense or Capital first. This filters the Category list to the matching group.</t>
        </r>
      </text>
    </comment>
    <comment ref="D27" authorId="2" shapeId="0" xr:uid="{100B46CA-F00E-4AE6-9891-A98ED1D73AE6}">
      <text>
        <r>
          <rPr>
            <sz val="11"/>
            <color theme="1"/>
            <rFont val="Calibri"/>
            <family val="2"/>
            <scheme val="minor"/>
          </rPr>
          <t>Choose the HMRC category — the list is filtered by the Type you picked. A red cell means Type and Category don't match — fix it.</t>
        </r>
      </text>
    </comment>
    <comment ref="E27" authorId="2" shapeId="0" xr:uid="{42C9C9B5-7336-47BA-A8A4-279556110E4A}">
      <text>
        <r>
          <rPr>
            <sz val="11"/>
            <color theme="1"/>
            <rFont val="Calibri"/>
            <family val="2"/>
            <scheme val="minor"/>
          </rPr>
          <t>The full amount in £. Enter the whole property figure — part-ownership is applied automatically from the Ownership %.</t>
        </r>
      </text>
    </comment>
    <comment ref="F27" authorId="2" shapeId="0" xr:uid="{65F6A674-2918-4C9E-B648-B31843770755}">
      <text>
        <r>
          <rPr>
            <sz val="11"/>
            <color theme="1"/>
            <rFont val="Calibri"/>
            <family val="2"/>
            <scheme val="minor"/>
          </rPr>
          <t>Optional free-text note of what the transaction was for.</t>
        </r>
      </text>
    </comment>
    <comment ref="G27" authorId="2" shapeId="0" xr:uid="{4ABCF496-F403-44B9-9077-0793E7A6D43F}">
      <text>
        <r>
          <rPr>
            <sz val="11"/>
            <color theme="1"/>
            <rFont val="Calibri"/>
            <family val="2"/>
            <scheme val="minor"/>
          </rPr>
          <t>Any extra notes for your own records.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tc={63E73C5C-1C86-4BCC-87D5-8378ED320304}</author>
    <author>tc={B47F6803-A373-432F-A0B9-DD627445A1A7}</author>
    <author>Anthony K</author>
  </authors>
  <commentList>
    <comment ref="A21" authorId="0" shapeId="0" xr:uid="{63E73C5C-1C86-4BCC-87D5-8378ED320304}">
      <text>
        <t>[Threaded comment]
Your version of Excel allows you to read this threaded comment; however, any edits to it will get removed if the file is opened in a newer version of Excel. Learn more: https://go.microsoft.com/fwlink/?linkid=870924
Comment:
    Taxable profit = income − allowable expenses (boxes 24–29). This is the figure HMRC taxes, BEFORE the separate 20% tax credit for residential finance costs. Residential finance costs and rent-a-room relief are NOT deducted here.</t>
      </text>
    </comment>
    <comment ref="A24" authorId="1" shapeId="0" xr:uid="{B47F6803-A373-432F-A0B9-DD627445A1A7}">
      <text>
        <t>[Threaded comment]
Your version of Excel allows you to read this threaded comment; however, any edits to it will get removed if the file is opened in a newer version of Excel. Learn more: https://go.microsoft.com/fwlink/?linkid=870924
Comment:
    Accounting profit = what you actually made after paying residential finance costs (e.g. mortgage interest). For information only — NOT submitted to HMRC. HMRC taxes the taxable profit above and gives a 20% credit for residential finance costs.</t>
      </text>
    </comment>
    <comment ref="A27" authorId="2" shapeId="0" xr:uid="{A3512A34-6934-497E-B98D-51DDF5CCB9B6}">
      <text>
        <r>
          <rPr>
            <sz val="11"/>
            <color theme="1"/>
            <rFont val="Calibri"/>
            <family val="2"/>
            <scheme val="minor"/>
          </rPr>
          <t>The date money was received or paid (or the invoice date), dd/mm/yyyy. This decides which quarter the transaction falls in.</t>
        </r>
      </text>
    </comment>
    <comment ref="B27" authorId="2" shapeId="0" xr:uid="{8122DB1A-8F2F-480A-8989-2BDA674E4D29}">
      <text>
        <r>
          <rPr>
            <sz val="11"/>
            <color theme="1"/>
            <rFont val="Calibri"/>
            <family val="2"/>
            <scheme val="minor"/>
          </rPr>
          <t>Optional. Your own invoice or receipt number — free text to help you trace the entry.</t>
        </r>
      </text>
    </comment>
    <comment ref="C27" authorId="2" shapeId="0" xr:uid="{56908B61-2407-491F-B773-0DAABDA1AC08}">
      <text>
        <r>
          <rPr>
            <sz val="11"/>
            <color theme="1"/>
            <rFont val="Calibri"/>
            <family val="2"/>
            <scheme val="minor"/>
          </rPr>
          <t>Pick Income, Expense or Capital first. This filters the Category list to the matching group.</t>
        </r>
      </text>
    </comment>
    <comment ref="D27" authorId="2" shapeId="0" xr:uid="{159B2258-C0A5-411C-8ED5-BF6BFF0CD6C5}">
      <text>
        <r>
          <rPr>
            <sz val="11"/>
            <color theme="1"/>
            <rFont val="Calibri"/>
            <family val="2"/>
            <scheme val="minor"/>
          </rPr>
          <t>Choose the HMRC category — the list is filtered by the Type you picked. A red cell means Type and Category don't match — fix it.</t>
        </r>
      </text>
    </comment>
    <comment ref="E27" authorId="2" shapeId="0" xr:uid="{9D36DB34-3511-4C58-82E6-F82351848F9F}">
      <text>
        <r>
          <rPr>
            <sz val="11"/>
            <color theme="1"/>
            <rFont val="Calibri"/>
            <family val="2"/>
            <scheme val="minor"/>
          </rPr>
          <t>The full amount in £. Enter the whole property figure — part-ownership is applied automatically from the Ownership %.</t>
        </r>
      </text>
    </comment>
    <comment ref="F27" authorId="2" shapeId="0" xr:uid="{B7248E95-B30C-47F7-84AE-AC088CD7E5E9}">
      <text>
        <r>
          <rPr>
            <sz val="11"/>
            <color theme="1"/>
            <rFont val="Calibri"/>
            <family val="2"/>
            <scheme val="minor"/>
          </rPr>
          <t>Optional free-text note of what the transaction was for.</t>
        </r>
      </text>
    </comment>
    <comment ref="G27" authorId="2" shapeId="0" xr:uid="{F1A88F92-CEAA-415E-A71C-1CFAF17E50E1}">
      <text>
        <r>
          <rPr>
            <sz val="11"/>
            <color theme="1"/>
            <rFont val="Calibri"/>
            <family val="2"/>
            <scheme val="minor"/>
          </rPr>
          <t>Any extra notes for your own records.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tc={A0ECD632-5BCD-4A4B-8FD9-E07EADC03B36}</author>
    <author>tc={82C12815-9B21-4C6E-9C6D-B6BBA71D1FF6}</author>
    <author>Anthony K</author>
  </authors>
  <commentList>
    <comment ref="A21" authorId="0" shapeId="0" xr:uid="{A0ECD632-5BCD-4A4B-8FD9-E07EADC03B36}">
      <text>
        <t>[Threaded comment]
Your version of Excel allows you to read this threaded comment; however, any edits to it will get removed if the file is opened in a newer version of Excel. Learn more: https://go.microsoft.com/fwlink/?linkid=870924
Comment:
    Taxable profit = income − allowable expenses (boxes 24–29). This is the figure HMRC taxes, BEFORE the separate 20% tax credit for residential finance costs. Residential finance costs and rent-a-room relief are NOT deducted here.</t>
      </text>
    </comment>
    <comment ref="A24" authorId="1" shapeId="0" xr:uid="{82C12815-9B21-4C6E-9C6D-B6BBA71D1FF6}">
      <text>
        <t>[Threaded comment]
Your version of Excel allows you to read this threaded comment; however, any edits to it will get removed if the file is opened in a newer version of Excel. Learn more: https://go.microsoft.com/fwlink/?linkid=870924
Comment:
    Accounting profit = what you actually made after paying residential finance costs (e.g. mortgage interest). For information only — NOT submitted to HMRC. HMRC taxes the taxable profit above and gives a 20% credit for residential finance costs.</t>
      </text>
    </comment>
    <comment ref="A27" authorId="2" shapeId="0" xr:uid="{2D4423C1-C837-42E5-AC64-4A12F4B399EC}">
      <text>
        <r>
          <rPr>
            <sz val="11"/>
            <color theme="1"/>
            <rFont val="Calibri"/>
            <family val="2"/>
            <scheme val="minor"/>
          </rPr>
          <t>The date money was received or paid (or the invoice date), dd/mm/yyyy. This decides which quarter the transaction falls in.</t>
        </r>
      </text>
    </comment>
    <comment ref="B27" authorId="2" shapeId="0" xr:uid="{27A369B6-FC77-4639-9A39-F2151C588133}">
      <text>
        <r>
          <rPr>
            <sz val="11"/>
            <color theme="1"/>
            <rFont val="Calibri"/>
            <family val="2"/>
            <scheme val="minor"/>
          </rPr>
          <t>Optional. Your own invoice or receipt number — free text to help you trace the entry.</t>
        </r>
      </text>
    </comment>
    <comment ref="C27" authorId="2" shapeId="0" xr:uid="{D8ABB44B-6E57-4129-A918-D80808845460}">
      <text>
        <r>
          <rPr>
            <sz val="11"/>
            <color theme="1"/>
            <rFont val="Calibri"/>
            <family val="2"/>
            <scheme val="minor"/>
          </rPr>
          <t>Pick Income, Expense or Capital first. This filters the Category list to the matching group.</t>
        </r>
      </text>
    </comment>
    <comment ref="D27" authorId="2" shapeId="0" xr:uid="{210C3323-6CC5-411C-8D36-0F353DFAAC80}">
      <text>
        <r>
          <rPr>
            <sz val="11"/>
            <color theme="1"/>
            <rFont val="Calibri"/>
            <family val="2"/>
            <scheme val="minor"/>
          </rPr>
          <t>Choose the HMRC category — the list is filtered by the Type you picked. A red cell means Type and Category don't match — fix it.</t>
        </r>
      </text>
    </comment>
    <comment ref="E27" authorId="2" shapeId="0" xr:uid="{0C9DDC87-20DD-445D-97C5-A7572D57AADF}">
      <text>
        <r>
          <rPr>
            <sz val="11"/>
            <color theme="1"/>
            <rFont val="Calibri"/>
            <family val="2"/>
            <scheme val="minor"/>
          </rPr>
          <t>The full amount in £. Enter the whole property figure — part-ownership is applied automatically from the Ownership %.</t>
        </r>
      </text>
    </comment>
    <comment ref="F27" authorId="2" shapeId="0" xr:uid="{EAFDDD16-BB51-401E-801C-366AABCA29C0}">
      <text>
        <r>
          <rPr>
            <sz val="11"/>
            <color theme="1"/>
            <rFont val="Calibri"/>
            <family val="2"/>
            <scheme val="minor"/>
          </rPr>
          <t>Optional free-text note of what the transaction was for.</t>
        </r>
      </text>
    </comment>
    <comment ref="G27" authorId="2" shapeId="0" xr:uid="{52531AB8-489A-445F-80B2-05B664122FB0}">
      <text>
        <r>
          <rPr>
            <sz val="11"/>
            <color theme="1"/>
            <rFont val="Calibri"/>
            <family val="2"/>
            <scheme val="minor"/>
          </rPr>
          <t>Any extra notes for your own records.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tc={A14646A9-2A46-4A7A-BBD0-8B1C580BD745}</author>
    <author>tc={7ED2EC06-159D-4406-A541-DD590E67467C}</author>
  </authors>
  <commentList>
    <comment ref="B62" authorId="0" shapeId="0" xr:uid="{A14646A9-2A46-4A7A-BBD0-8B1C580BD745}">
      <text>
        <t>[Threaded comment]
Your version of Excel allows you to read this threaded comment; however, any edits to it will get removed if the file is opened in a newer version of Excel. Learn more: https://go.microsoft.com/fwlink/?linkid=870924
Comment:
    Disallowed residential finance costs carried forward from the previous tax year (SA105 box 45). Recorded/submitted separately; never added into total expenses or the profit figures above.</t>
      </text>
    </comment>
    <comment ref="B63" authorId="1" shapeId="0" xr:uid="{7ED2EC06-159D-4406-A541-DD590E67467C}">
      <text>
        <t>[Threaded comment]
Your version of Excel allows you to read this threaded comment; however, any edits to it will get removed if the file is opened in a newer version of Excel. Learn more: https://go.microsoft.com/fwlink/?linkid=870924
Comment:
    Rent-a-Room relief claimed (SA105 box 37). Max £7,500 (£3,750 if the property is let jointly). Submitted as a separate deduction — HMRC applies it at year-end. It is NOT part of total expenses. Rent-a-Room income stays in total income.</t>
      </text>
    </comment>
  </commentList>
</comments>
</file>

<file path=xl/sharedStrings.xml><?xml version="1.0" encoding="utf-8"?>
<sst xmlns="http://schemas.openxmlformats.org/spreadsheetml/2006/main" count="420" uniqueCount="254">
  <si>
    <t>Q1_Start</t>
  </si>
  <si>
    <t>Income</t>
  </si>
  <si>
    <t>Expense</t>
  </si>
  <si>
    <t>Capital</t>
  </si>
  <si>
    <t>Rent income</t>
  </si>
  <si>
    <t>Reporting mode labels</t>
  </si>
  <si>
    <t>Detailed (HMRC categories)</t>
  </si>
  <si>
    <t>Q1_End</t>
  </si>
  <si>
    <t>Premises running costs</t>
  </si>
  <si>
    <t>Capital / not allowable</t>
  </si>
  <si>
    <t>Premiums of lease grant</t>
  </si>
  <si>
    <t>Simplified (income below £90k)</t>
  </si>
  <si>
    <t>Q2_Start</t>
  </si>
  <si>
    <t>Repairs &amp; maintenance</t>
  </si>
  <si>
    <t>Reverse premiums</t>
  </si>
  <si>
    <t>Q2_End</t>
  </si>
  <si>
    <t>Other financial costs (not residential)</t>
  </si>
  <si>
    <t>Other property income</t>
  </si>
  <si>
    <t>Q3_Start</t>
  </si>
  <si>
    <t>Professional fees</t>
  </si>
  <si>
    <t>Rent-a-Room rents received</t>
  </si>
  <si>
    <t>Q3_End</t>
  </si>
  <si>
    <t>Cost of services</t>
  </si>
  <si>
    <t>Tax deducted from rent</t>
  </si>
  <si>
    <t>Q4_Start</t>
  </si>
  <si>
    <t>Travel costs</t>
  </si>
  <si>
    <t>Q4_End</t>
  </si>
  <si>
    <t>Other expenses</t>
  </si>
  <si>
    <t>Residential finance costs</t>
  </si>
  <si>
    <t>IncomeThreshold</t>
  </si>
  <si>
    <t>Residential finance costs carried forward</t>
  </si>
  <si>
    <t>Rent-a-Room amount claimed</t>
  </si>
  <si>
    <t>£90,000 income level that defines the simplified-recording easement (equals the VAT registration threshold, but applies to income — rent carries no VAT). Change only if HMRC updates it.</t>
  </si>
  <si>
    <t>Features &amp; Benefits</t>
  </si>
  <si>
    <t>Everything built into this aligned.tax landlord template for Making Tax Digital</t>
  </si>
  <si>
    <t>Feature</t>
  </si>
  <si>
    <t>What it does</t>
  </si>
  <si>
    <t>Benefit</t>
  </si>
  <si>
    <t>SETUP &amp; FLEXIBILITY</t>
  </si>
  <si>
    <t>One workbook per tax year</t>
  </si>
  <si>
    <t>Set the tax-year start year once — every quarter date, deadline, banner and label rolls forward automatically.</t>
  </si>
  <si>
    <t>No manual date editing; reuse the template each year by copying it and changing one cell.</t>
  </si>
  <si>
    <t>Standard or Calendar update periods</t>
  </si>
  <si>
    <t>Switch between Standard (tax-year) periods — 6 Apr–5 Jul / 5 Oct / 5 Jan / 5 Apr — and Calendar (month-end) periods — 30 Jun / 30 Sep / 31 Dec / 31 Mar. All dates relabel automatically.</t>
  </si>
  <si>
    <t>Report on whichever basis suits your accounting year; the filing deadlines stay the same either way.</t>
  </si>
  <si>
    <t>Simplified or Detailed recording</t>
  </si>
  <si>
    <t>Choose totals-only reporting (income under £90k) or the full HMRC category breakdown.</t>
  </si>
  <si>
    <t>File the simplest way you're eligible for.</t>
  </si>
  <si>
    <t>DATA ENTRY</t>
  </si>
  <si>
    <t>A dedicated sheet per property (up to 3)</t>
  </si>
  <si>
    <t>Each property keeps its own transaction ledger and quarterly totals.</t>
  </si>
  <si>
    <t>Clean per-property records that consolidate automatically.</t>
  </si>
  <si>
    <t>Enter full amounts — ownership % auto-applied</t>
  </si>
  <si>
    <t>Set your ownership share once and every figure is scaled to your portion.</t>
  </si>
  <si>
    <t>Correct numbers for jointly-owned property with no manual maths.</t>
  </si>
  <si>
    <t>Built-in HMRC categories</t>
  </si>
  <si>
    <t>Income, expense and capital categories map directly to HMRC MTD fields.</t>
  </si>
  <si>
    <t>Your data is already in the exact shape HMRC needs.</t>
  </si>
  <si>
    <t>Guided dropdowns with validation</t>
  </si>
  <si>
    <t>Pick a Type then a matching Category; mismatches are flagged red.</t>
  </si>
  <si>
    <t>Prevents mis-categorised transactions before they reach a return.</t>
  </si>
  <si>
    <t>Transaction-level ledger</t>
  </si>
  <si>
    <t>Log date, type, category, amount, reference and description per entry.</t>
  </si>
  <si>
    <t>A full audit trail sits behind every reported figure.</t>
  </si>
  <si>
    <t>AUTOMATION</t>
  </si>
  <si>
    <t>Automatic quarterly bucketing</t>
  </si>
  <si>
    <t>Each transaction is assigned to the correct quarter by its date.</t>
  </si>
  <si>
    <t>No sorting, filtering or manual tallying.</t>
  </si>
  <si>
    <t>Cumulative year-to-date totals</t>
  </si>
  <si>
    <t>Running YTD figures that mirror exactly what's filed at each MTD quarterly update.</t>
  </si>
  <si>
    <t>Ready to go straight into your submission.</t>
  </si>
  <si>
    <t>Live portfolio consolidation</t>
  </si>
  <si>
    <t>The Quarterly Summary totals every property by category and quarter.</t>
  </si>
  <si>
    <t>A whole-portfolio view that updates as you type.</t>
  </si>
  <si>
    <t>Finance costs tracked separately</t>
  </si>
  <si>
    <t>Mortgage interest is kept on its own line (20% basic-rate tax-credit basis).</t>
  </si>
  <si>
    <t>Reflects the post-2020 finance-cost rules correctly.</t>
  </si>
  <si>
    <t>COMPLIANCE &amp; GUARDRAILS</t>
  </si>
  <si>
    <t>£90k threshold warning</t>
  </si>
  <si>
    <t>Warns automatically if Simplified is selected but income exceeds £90,000.</t>
  </si>
  <si>
    <t>Stops you filing the wrong way.</t>
  </si>
  <si>
    <t>Part-ownership banner</t>
  </si>
  <si>
    <t>Flags whenever a property's ownership is set below 100%.</t>
  </si>
  <si>
    <t>Reminds you the reported figures are your share only.</t>
  </si>
  <si>
    <t>Auto-hiding Simplified panel</t>
  </si>
  <si>
    <t>The simplified submission block appears only when the Simplified method is selected.</t>
  </si>
  <si>
    <t>No confusion over which figures to send.</t>
  </si>
  <si>
    <t>MTD-aligned throughout</t>
  </si>
  <si>
    <t>Supports the quarterly-update and Final Declaration workflow end to end.</t>
  </si>
  <si>
    <t>Ready for MTD for Income Tax from 2026.</t>
  </si>
  <si>
    <t>REPORTING &amp; FILING</t>
  </si>
  <si>
    <t>Dashboard KPIs</t>
  </si>
  <si>
    <t>Total income, allowable expenses, net taxable profit and next deadline at a glance.</t>
  </si>
  <si>
    <t>An instant financial snapshot of your portfolio.</t>
  </si>
  <si>
    <t>Deadline tracker with next-due highlight</t>
  </si>
  <si>
    <t>Filing deadlines (7 Aug / Nov / Feb / May) with the next one automatically flagged.</t>
  </si>
  <si>
    <t>Never miss a quarterly update.</t>
  </si>
  <si>
    <t>Per-property full-year breakdown</t>
  </si>
  <si>
    <t>Full category detail for every property in one consolidated view.</t>
  </si>
  <si>
    <t>Easy year-end review and Final Declaration.</t>
  </si>
  <si>
    <t>Expense Guide sheet</t>
  </si>
  <si>
    <t>A full HMRC category reference with worked include / don't-include examples for every expense category, plus capital and residential finance-cost treatment.</t>
  </si>
  <si>
    <t>Confident, correct categorisation without calling an accountant.</t>
  </si>
  <si>
    <t>One-click path to aligned.tax</t>
  </si>
  <si>
    <t>Upload the workbook and Smart Map reads your data and files it to HMRC.</t>
  </si>
  <si>
    <t>From spreadsheet to filed in minutes.</t>
  </si>
  <si>
    <t>ALSO INCLUDED</t>
  </si>
  <si>
    <t>All HMRC income types covered</t>
  </si>
  <si>
    <t>Separate lines for rent, premiums of lease grant, reverse premiums, other property income, Rent-a-Room receipts and tax deducted at source.</t>
  </si>
  <si>
    <t>Niche income is captured correctly, not just standard rent.</t>
  </si>
  <si>
    <t>Capital items logged for CGT</t>
  </si>
  <si>
    <t>Non-allowable capital spend is recorded separately from revenue expenses.</t>
  </si>
  <si>
    <t>Ready for the capital-gains calculation when you sell.</t>
  </si>
  <si>
    <t>Jointly-let property workflow</t>
  </si>
  <si>
    <t>Report your share of rent each quarter and add your share of expenses at the Final Declaration.</t>
  </si>
  <si>
    <t>Correct joint-ownership reporting, whatever you earn.</t>
  </si>
  <si>
    <t>Mileage &amp; finance-cost rules built in</t>
  </si>
  <si>
    <t>Guidance covers the 55p/mile rate (first 10,000 miles) and the 20% finance-cost tax credit.</t>
  </si>
  <si>
    <t>Claim the right amounts with confidence.</t>
  </si>
  <si>
    <t>Works in Excel, Excel Online &amp; Google Sheets</t>
  </si>
  <si>
    <t>No macros or add-ins — open, edit and export the file anywhere.</t>
  </si>
  <si>
    <t>Use whatever tool you have; nothing to install.</t>
  </si>
  <si>
    <t>Free to use</t>
  </si>
  <si>
    <t>Provided free by aligned.tax as a general bookkeeping aid.</t>
  </si>
  <si>
    <t>Professional-grade record-keeping at no cost.</t>
  </si>
  <si>
    <t>aligned.tax</t>
  </si>
  <si>
    <t>Free Landlord Bookkeeping Template for Making Tax Digital</t>
  </si>
  <si>
    <t>Starter Template - for landlords with 1-3 properties</t>
  </si>
  <si>
    <t>📌 This template helps you track rental income and expenses in the exact categories HMRC requires for Making Tax Digital. Each expense column maps directly to an HMRC MTD field, so when you upload this spreadsheet to aligned.tax, Smart Map reads your data and files it to HMRC in minutes.</t>
  </si>
  <si>
    <t>Update period type:</t>
  </si>
  <si>
    <t>Tax year (starts April):</t>
  </si>
  <si>
    <t>Tax year:</t>
  </si>
  <si>
    <t>Standard (tax year)</t>
  </si>
  <si>
    <t>ℹ️ One workbook per tax year — change the start year above and every date, deadline, banner and label rolls forward automatically.</t>
  </si>
  <si>
    <t>HMRC offers two types of update period. Standard periods align to the tax year (6 April to 5 April) and suit most landlords. Calendar periods end on the last day of the month and suit landlords whose accounting period runs to 31 March. If you're unsure, ask your accountant - or use Standard, which is the default. The deadlines are the same either way.</t>
  </si>
  <si>
    <t>MTD recording detail:</t>
  </si>
  <si>
    <t>Choose 'Simplified' only if your property income is below £90,000 a year. You then send Total income, Total expenses and (separately) Residential finance costs.</t>
  </si>
  <si>
    <t>Standard update periods (6 April - 5 April):</t>
  </si>
  <si>
    <t>Update period</t>
  </si>
  <si>
    <t>Deadline</t>
  </si>
  <si>
    <t>Calendar update periods (month-end):</t>
  </si>
  <si>
    <t>How to use this template:</t>
  </si>
  <si>
    <t>1. Choose your update period type above (Standard or Calendar)</t>
  </si>
  <si>
    <t>2. Go to each Property sheet and enter your property name, type, and ownership %</t>
  </si>
  <si>
    <t>3. Record every income and expense transaction as it happens</t>
  </si>
  <si>
    <t>4. Put each amount in the correct HMRC category column - see the Expense Guide sheet if unsure</t>
  </si>
  <si>
    <t>5. The quarterly totals and cumulative figures calculate automatically</t>
  </si>
  <si>
    <t>6. When it's time to file, upload this spreadsheet to aligned.tax - Smart Map handles the rest</t>
  </si>
  <si>
    <t>🤝 Jointly let property — the simple version</t>
  </si>
  <si>
    <t>Each quarter, report only your share of the rent. You can leave expenses out of your quarterly updates entirely.</t>
  </si>
  <si>
    <t>At year end, add your share of the expenses when you finalise (your Final Declaration).</t>
  </si>
  <si>
    <t>Every joint owner can do this — it doesn't matter how much you earn.</t>
  </si>
  <si>
    <t>💷 Income under £90,000 a year?</t>
  </si>
  <si>
    <t>Under £90k you can keep it simple: report just two totals — one for all income and one for all expenses.</t>
  </si>
  <si>
    <t>Over £90k you must split your figures into the proper categories (rent, repairs, insurance, agent fees, and so on).</t>
  </si>
  <si>
    <t>Either way, mortgage interest (residential finance costs) always goes on its own separate line.</t>
  </si>
  <si>
    <t>📤  Ready to file?</t>
  </si>
  <si>
    <t>Upload to aligned.tax  →</t>
  </si>
  <si>
    <t>You can upload the whole workbook, or just one sheet — right-click the sheet tab → Move or Copy → tick ‘Create a copy’ → select ‘(new book)’ → OK, then save that file.</t>
  </si>
  <si>
    <t>Using Excel Online? File → Create a Copy → Download a Copy. Using Google Sheets? File → Download → Microsoft Excel (.xlsx). Then upload that local file to aligned.tax.</t>
  </si>
  <si>
    <t>IMPORTANT: This template is provided free of charge by Aligned (aligned.tax) as a general bookkeeping aid. It does not constitute tax, legal, or financial advice. While we have taken care to align the categories with HMRC's Making Tax Digital requirements, Aligned accepts no liability for any errors, omissions, or inaccuracies in this template, including but not limited to incorrect categorisation of expenses, formula errors, or misalignment with HMRC requirements. It is your sole responsibility to ensure the accuracy and completeness of your records and tax submissions. By downloading and using this template, you accept that all liability for its use rests entirely with you. We strongly recommend consulting a qualified accountant or tax adviser for advice specific to your circumstances.</t>
  </si>
  <si>
    <t>Questions? Email hello@aligned.tax</t>
  </si>
  <si>
    <t>© 2026 Aligned (aligned.tax). All rights reserved.</t>
  </si>
  <si>
    <t>Free to use for your own tax record-keeping. You may not resell, redistribute, or publish this template — in whole or in part — without prior written permission and clear credit to aligned.tax. See aligned.tax for full terms.</t>
  </si>
  <si>
    <t>Property name:</t>
  </si>
  <si>
    <t>Property type:</t>
  </si>
  <si>
    <t>UK Residential</t>
  </si>
  <si>
    <t>Reporting detail:</t>
  </si>
  <si>
    <t>Ownership %:</t>
  </si>
  <si>
    <t>Enter the FULL property amount in each row below — your Ownership % share is applied automatically. Tax year, period type and reporting detail are set on the Welcome &amp; Instructions sheet.</t>
  </si>
  <si>
    <t>Category</t>
  </si>
  <si>
    <t>Q1</t>
  </si>
  <si>
    <t>Q2</t>
  </si>
  <si>
    <t>Q3</t>
  </si>
  <si>
    <t>Q4</t>
  </si>
  <si>
    <t>Full Year</t>
  </si>
  <si>
    <t>Total Income</t>
  </si>
  <si>
    <t>Total Expenses</t>
  </si>
  <si>
    <t>Net taxable profit</t>
  </si>
  <si>
    <t>✏️  ENTER TRANSACTIONS BELOW — pick a Type, then a Category, then the Amount. Hover any column heading for help.</t>
  </si>
  <si>
    <t>📤 File at aligned.tax →</t>
  </si>
  <si>
    <t>Date</t>
  </si>
  <si>
    <t>Transaction ref</t>
  </si>
  <si>
    <t>Type</t>
  </si>
  <si>
    <t>Amount</t>
  </si>
  <si>
    <t>Description</t>
  </si>
  <si>
    <t>Notes</t>
  </si>
  <si>
    <t>Type / category check</t>
  </si>
  <si>
    <t>⛔  Enter transactions in rows 22–520 only — anything below this line is NOT included in your totals.</t>
  </si>
  <si>
    <t/>
  </si>
  <si>
    <t>Quarterly Summary — All Properties</t>
  </si>
  <si>
    <t>💷 Total income</t>
  </si>
  <si>
    <t>🧾 Total allowable expenses</t>
  </si>
  <si>
    <t>📈 Net taxable profit</t>
  </si>
  <si>
    <t>📅 Next filing deadline</t>
  </si>
  <si>
    <t>QUARTERLY BREAKDOWN</t>
  </si>
  <si>
    <t>PER-PROPERTY BREAKDOWN (Full Year)</t>
  </si>
  <si>
    <t>INCOME</t>
  </si>
  <si>
    <t>EXPENSES</t>
  </si>
  <si>
    <t>Net Profit</t>
  </si>
  <si>
    <t>CUMULATIVE YEAR-TO-DATE (EXACT FIGURES TO SEND)</t>
  </si>
  <si>
    <t>Each quarter includes all previous quarters — these are the exact figures sent via the MTD quarterly update.</t>
  </si>
  <si>
    <t>YTD Q1</t>
  </si>
  <si>
    <t>YTD Q2</t>
  </si>
  <si>
    <t>YTD Q3</t>
  </si>
  <si>
    <t>YTD Q4</t>
  </si>
  <si>
    <t>ANNUAL CLAIMS &amp; ADJUSTMENTS  (enter once — HMRC applies these at year-end; NOT part of the quarterly/YTD totals above)</t>
  </si>
  <si>
    <t>Residential finance costs brought forward (box 45)</t>
  </si>
  <si>
    <t>Rent-a-Room relief claimed (box 37 — max £7,500; £3,750 if let jointly)</t>
  </si>
  <si>
    <t>⚠ If you claim Rent-a-Room relief you cannot also claim expenses or capital allowances against that rental income.</t>
  </si>
  <si>
    <t>HMRC FILING DEADLINES</t>
  </si>
  <si>
    <t>Quarter</t>
  </si>
  <si>
    <t>Period</t>
  </si>
  <si>
    <t>Status</t>
  </si>
  <si>
    <t>Not filed</t>
  </si>
  <si>
    <t>HMRC Expense Category Guide</t>
  </si>
  <si>
    <t>Use this guide to decide which column to put each expense in</t>
  </si>
  <si>
    <t>HMRC Category</t>
  </si>
  <si>
    <t>Include</t>
  </si>
  <si>
    <t>Don't Include</t>
  </si>
  <si>
    <t>Premises Running Costs</t>
  </si>
  <si>
    <t>- Buildings insurance
- Ground rent you pay
- Utility bills during void periods
- Council tax during void periods
- Security costs</t>
  </si>
  <si>
    <t>- Your own home bills
- Council tax while tenanted (tenant pays)</t>
  </si>
  <si>
    <t>Repairs &amp; Maintenance</t>
  </si>
  <si>
    <t>- Like-for-like repairs
- Repainting and redecoration
- Fixing broken items
- Gardening and grounds maintenance</t>
  </si>
  <si>
    <t>- Improvements (new extension, loft conversion)
- Upgrading (basic kitchen to luxury kitchen)</t>
  </si>
  <si>
    <t>Professional Fees</t>
  </si>
  <si>
    <t>- Letting agent management fees
- Accountant fees
- Legal fees for renewals and disputes
- NRLA membership</t>
  </si>
  <si>
    <t>- Legal fees for buying or selling property
- Fees for first lease</t>
  </si>
  <si>
    <t>Cost of Services</t>
  </si>
  <si>
    <t>- Gas safety certificate
- Electrical safety check (EICR)
- EPC (Energy Performance Certificate)
- Cleaning between tenants
- Inventory clerk</t>
  </si>
  <si>
    <t>- Your own cleaning
- Your own energy bills</t>
  </si>
  <si>
    <t>Travel Costs</t>
  </si>
  <si>
    <t>- Mileage to property for management (55p/mile first 10,000)
- Public transport to property</t>
  </si>
  <si>
    <t>- Commuting to your day job
- Travel during a holiday near the property</t>
  </si>
  <si>
    <t>Other Allowable Expenses</t>
  </si>
  <si>
    <t>- Stationery
- Phone calls to tenants or agents
- Advertising for tenants
- Landlord software subscriptions</t>
  </si>
  <si>
    <t>- Clothing
- Food and entertainment</t>
  </si>
  <si>
    <t>Financial Costs (non-residential)</t>
  </si>
  <si>
    <t>- Interest on loans for a NON-residential / commercial let
- Bank and overdraft charges on the property account
- Loan arrangement/broker fees (non-residential)</t>
  </si>
  <si>
    <t>- Mortgage/loan interest on a RESIDENTIAL let → use 'Residential Finance Costs' instead
- Capital repayments of the loan</t>
  </si>
  <si>
    <t>Residential Finance Costs</t>
  </si>
  <si>
    <t>- Mortgage interest
- Loan interest for property purchase or improvement</t>
  </si>
  <si>
    <t>- Capital repayments on mortgage
- Personal loan interest</t>
  </si>
  <si>
    <t>Note:</t>
  </si>
  <si>
    <t>Mortgage interest is no longer deducted from profits. It qualifies for a 20% basic rate tax reduction instead. HMRC calculates this separately.</t>
  </si>
  <si>
    <t>Capital / Not Allowable (record-keeping only)</t>
  </si>
  <si>
    <t>- New extension or conversion
- New kitchen (upgrading, not replacement)
- Furniture for first furnishing
- Deposit movements in and out</t>
  </si>
  <si>
    <t>(record these for capital gains)</t>
  </si>
  <si>
    <t>Capital expenditure is NOT an allowable revenue expense. Record these for future capital gains calculations when the property is sold.</t>
  </si>
  <si>
    <t>Tip:</t>
  </si>
  <si>
    <t>Not sure which column? Use "Other Allowable" and your accountant can reclassify later. It's better to record everything than to miss a legitimate deduction.</t>
  </si>
  <si>
    <t>Disclaimer:</t>
  </si>
  <si>
    <t>This guide is for general information only and does not constitute tax advice. aligned.tax accepts no liability for errors or omissions. Consult a qualified accountant for advice specific to your situation.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</si>
</sst>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
    <numFmt numFmtId="166" formatCode="dd/mm/yyyy"/>
    <numFmt numFmtId="167" formatCode="0&quot;%&quot;"/>
    <numFmt numFmtId="168" formatCode="dd\ mmm\ yyyy"/>
    <numFmt numFmtId="169" formatCode="\£#,##0.00;\(\£#,##0.00\);&quot;-&quot;"/>
  </numFmts>
  <fonts count="66">
    <font>
      <sz val="11"/>
      <color theme="1"/>
      <name val="Calibri"/>
      <family val="2"/>
      <scheme val="minor"/>
    </font>
    <font>
      <b/>
      <sz val="20"/>
      <color rgb="FF0EA5E9"/>
      <name val="Calibri"/>
    </font>
    <font>
      <b/>
      <sz val="16"/>
      <color rgb="FF0F172A"/>
      <name val="Calibri"/>
    </font>
    <font>
      <sz val="12"/>
      <color rgb="FF666666"/>
      <name val="Calibri"/>
    </font>
    <font>
      <i/>
      <sz val="11"/>
      <color rgb="FF666666"/>
      <name val="Calibri"/>
    </font>
    <font>
      <sz val="11"/>
      <color rgb="FF1E293B"/>
      <name val="Calibri"/>
    </font>
    <font>
      <b/>
      <sz val="12"/>
      <color rgb="FF0F172A"/>
      <name val="Calibri"/>
    </font>
    <font>
      <b/>
      <sz val="12"/>
      <name val="Calibri"/>
    </font>
    <font>
      <sz val="10"/>
      <color rgb="FF666666"/>
      <name val="Calibri"/>
    </font>
    <font>
      <b/>
      <sz val="11"/>
      <color rgb="FF0F172A"/>
      <name val="Calibri"/>
    </font>
    <font>
      <b/>
      <sz val="10"/>
      <name val="Calibri"/>
    </font>
    <font>
      <sz val="10"/>
      <name val="Calibri"/>
    </font>
    <font>
      <sz val="10"/>
      <color rgb="FF1E293B"/>
      <name val="Calibri"/>
    </font>
    <font>
      <i/>
      <sz val="9"/>
      <color rgb="FF666666"/>
      <name val="Calibri"/>
    </font>
    <font>
      <b/>
      <sz val="16"/>
      <color rgb="FF0EA5E9"/>
      <name val="Calibri"/>
    </font>
    <font>
      <sz val="11"/>
      <color rgb="FF666666"/>
      <name val="Calibri"/>
    </font>
    <font>
      <b/>
      <sz val="11"/>
      <color rgb="FFFFFFFF"/>
      <name val="Calibri"/>
    </font>
    <font>
      <b/>
      <i/>
      <sz val="9"/>
      <color rgb="FFE65100"/>
      <name val="Calibri"/>
    </font>
    <font>
      <b/>
      <sz val="10"/>
      <color rgb="FF0EA5E9"/>
      <name val="Calibri"/>
    </font>
    <font>
      <b/>
      <sz val="9"/>
      <color rgb="FF666666"/>
      <name val="Calibri"/>
    </font>
    <font>
      <sz val="9"/>
      <color rgb="FF666666"/>
      <name val="Calibri"/>
    </font>
    <font>
      <b/>
      <sz val="11"/>
      <color theme="1"/>
      <name val="Calibri"/>
      <family val="2"/>
      <scheme val="minor"/>
    </font>
    <font>
      <i/>
      <sz val="9"/>
      <color rgb="FF666666"/>
      <name val="Calibri"/>
      <family val="2"/>
      <scheme val="minor"/>
    </font>
    <font>
      <b/>
      <sz val="18"/>
      <color rgb="FF0EA5E9"/>
      <name val="Calibri"/>
      <family val="2"/>
      <scheme val="minor"/>
    </font>
    <font>
      <sz val="11"/>
      <color rgb="FF666666"/>
      <name val="Calibri"/>
      <family val="2"/>
      <scheme val="minor"/>
    </font>
    <font>
      <b/>
      <sz val="10"/>
      <color theme="1"/>
      <name val="Calibri"/>
      <family val="2"/>
      <scheme val="minor"/>
    </font>
    <font>
      <b/>
      <sz val="10"/>
      <color rgb="FF666666"/>
      <name val="Calibri"/>
      <family val="2"/>
      <scheme val="minor"/>
    </font>
    <font>
      <b/>
      <sz val="20"/>
      <color theme="1"/>
      <name val="Calibri"/>
      <family val="2"/>
      <scheme val="minor"/>
    </font>
    <font>
      <b/>
      <sz val="20"/>
      <color rgb="FFE65100"/>
      <name val="Calibri"/>
      <family val="2"/>
      <scheme val="minor"/>
    </font>
    <font>
      <b/>
      <sz val="11"/>
      <color rgb="FF1F4E79"/>
      <name val="Calibri"/>
      <family val="2"/>
      <scheme val="minor"/>
    </font>
    <font>
      <b/>
      <sz val="9"/>
      <color theme="1"/>
      <name val="Calibri"/>
      <family val="2"/>
      <scheme val="minor"/>
    </font>
    <font>
      <sz val="10"/>
      <color theme="1"/>
      <name val="Calibri"/>
      <family val="2"/>
      <scheme val="minor"/>
    </font>
    <font>
      <b/>
      <sz val="10"/>
      <color rgb="FFE65100"/>
      <name val="Calibri"/>
      <family val="2"/>
      <scheme val="minor"/>
    </font>
    <font>
      <b/>
      <sz val="10"/>
      <color rgb="FF1F4E79"/>
      <name val="Calibri"/>
      <family val="2"/>
      <scheme val="minor"/>
    </font>
    <font>
      <b/>
      <sz val="12"/>
      <color rgb="FFFFFFFF"/>
      <name val="Calibri"/>
      <family val="2"/>
      <scheme val="minor"/>
    </font>
    <font>
      <b/>
      <sz val="10"/>
      <color rgb="FF0EA5E9"/>
      <name val="Calibri"/>
      <family val="2"/>
      <scheme val="minor"/>
    </font>
    <font>
      <u/>
      <sz val="11"/>
      <color theme="10"/>
      <name val="Calibri"/>
      <family val="2"/>
      <scheme val="minor"/>
    </font>
    <font>
      <b/>
      <sz val="12"/>
      <color rgb="FF0F172A"/>
      <name val="Calibri"/>
      <family val="2"/>
      <scheme val="minor"/>
    </font>
    <font>
      <sz val="10"/>
      <color rgb="FF1E293B"/>
      <name val="Calibri"/>
      <family val="2"/>
      <scheme val="minor"/>
    </font>
    <font>
      <b/>
      <u/>
      <sz val="10"/>
      <color rgb="FF0369A1"/>
      <name val="Calibri"/>
      <family val="2"/>
      <scheme val="minor"/>
    </font>
    <font>
      <b/>
      <u/>
      <sz val="11"/>
      <color rgb="FFFFFFFF"/>
      <name val="Calibri"/>
      <family val="2"/>
      <scheme val="minor"/>
    </font>
    <font>
      <i/>
      <sz val="9"/>
      <color rgb="FFB45309"/>
      <name val="Calibri"/>
      <family val="2"/>
      <scheme val="minor"/>
    </font>
    <font>
      <i/>
      <sz val="10"/>
      <color theme="1"/>
      <name val="Calibri"/>
      <family val="2"/>
      <scheme val="minor"/>
    </font>
    <font>
      <b/>
      <sz val="12"/>
      <color rgb="FF0000FF"/>
      <name val="Calibri"/>
    </font>
    <font>
      <sz val="11"/>
      <color rgb="FF000000"/>
      <name val="Calibri"/>
    </font>
    <font>
      <sz val="11"/>
      <color rgb="FF0000FF"/>
      <name val="Calibri"/>
    </font>
    <font>
      <b/>
      <sz val="11"/>
      <color rgb="FF0000FF"/>
      <name val="Calibri"/>
    </font>
    <font>
      <b/>
      <i/>
      <sz val="10"/>
      <color rgb="FFB45309"/>
      <name val="Calibri"/>
    </font>
    <font>
      <b/>
      <sz val="10"/>
      <color rgb="FF475569"/>
      <name val="Calibri"/>
    </font>
    <font>
      <b/>
      <sz val="11"/>
      <color rgb="FFFFFFFF"/>
      <name val="Calibri"/>
      <family val="2"/>
      <scheme val="minor"/>
    </font>
    <font>
      <sz val="11"/>
      <color rgb="FF000000"/>
      <name val="Calibri"/>
      <family val="2"/>
      <scheme val="minor"/>
    </font>
    <font>
      <b/>
      <sz val="11"/>
      <color rgb="FF000000"/>
      <name val="Calibri"/>
      <family val="2"/>
      <scheme val="minor"/>
    </font>
    <font>
      <i/>
      <sz val="11"/>
      <color rgb="FF6B7280"/>
      <name val="Calibri"/>
      <family val="2"/>
      <scheme val="minor"/>
    </font>
    <font>
      <b/>
      <sz val="10"/>
      <color rgb="FF1F4E79"/>
      <name val="Calibri"/>
    </font>
    <font>
      <b/>
      <sz val="11"/>
      <color rgb="FF000000"/>
      <name val="Calibri"/>
    </font>
    <font>
      <b/>
      <i/>
      <sz val="11"/>
      <color rgb="FF1F4E79"/>
      <name val="Calibri"/>
    </font>
    <font>
      <b/>
      <i/>
      <sz val="11"/>
      <color rgb="FF008000"/>
      <name val="Calibri"/>
    </font>
    <font>
      <b/>
      <sz val="11"/>
      <color rgb="FF008000"/>
      <name val="Calibri"/>
      <family val="2"/>
      <scheme val="minor"/>
    </font>
    <font>
      <b/>
      <i/>
      <sz val="9"/>
      <color rgb="FF666666"/>
      <name val="Calibri"/>
    </font>
    <font>
      <b/>
      <sz val="20"/>
      <color rgb="FF0EA5E9"/>
      <name val="Calibri"/>
      <family val="2"/>
      <scheme val="minor"/>
    </font>
    <font>
      <b/>
      <sz val="11"/>
      <color rgb="FF0F172A"/>
      <name val="Calibri"/>
      <family val="2"/>
      <scheme val="minor"/>
    </font>
    <font>
      <sz val="10"/>
      <color rgb="FF000000"/>
      <name val="Calibri"/>
    </font>
    <font>
      <b/>
      <sz val="10"/>
      <color rgb="FF000000"/>
      <name val="Calibri"/>
    </font>
    <font>
      <b/>
      <i/>
      <sz val="11"/>
      <color rgb="FFFFFFFF"/>
      <name val="Calibri"/>
      <family val="2"/>
      <scheme val="minor"/>
    </font>
    <font>
      <i/>
      <sz val="11"/>
      <color rgb="FF0000FF"/>
      <name val="Calibri"/>
      <family val="2"/>
      <scheme val="minor"/>
    </font>
    <font>
      <i/>
      <sz val="11"/>
      <color rgb="FFE65100"/>
      <name val="Calibri"/>
      <family val="2"/>
      <scheme val="minor"/>
    </font>
  </fonts>
  <fills count="19">
    <fill>
      <patternFill patternType="none"/>
    </fill>
    <fill>
      <patternFill patternType="gray125"/>
    </fill>
    <fill>
      <patternFill patternType="solid">
        <fgColor rgb="FFE0F2FE"/>
      </patternFill>
    </fill>
    <fill>
      <patternFill patternType="solid">
        <fgColor rgb="FFE3F2FD"/>
      </patternFill>
    </fill>
    <fill>
      <patternFill patternType="solid">
        <fgColor rgb="FFFFF3E0"/>
      </patternFill>
    </fill>
    <fill>
      <patternFill patternType="solid">
        <fgColor rgb="FF0EA5E9"/>
      </patternFill>
    </fill>
    <fill>
      <patternFill patternType="solid">
        <fgColor rgb="FFF2F2F2"/>
      </patternFill>
    </fill>
    <fill>
      <patternFill patternType="solid">
        <fgColor rgb="FFE7E6E6"/>
        <bgColor indexed="64"/>
      </patternFill>
    </fill>
    <fill>
      <patternFill patternType="solid">
        <fgColor rgb="FFE3F2FD"/>
        <bgColor indexed="64"/>
      </patternFill>
    </fill>
    <fill>
      <patternFill patternType="solid">
        <fgColor rgb="FFF1F5F9"/>
        <bgColor indexed="64"/>
      </patternFill>
    </fill>
    <fill>
      <patternFill patternType="solid">
        <fgColor rgb="FFFFF8E1"/>
        <bgColor indexed="64"/>
      </patternFill>
    </fill>
    <fill>
      <patternFill patternType="solid">
        <fgColor rgb="FF0EA5E9"/>
        <bgColor indexed="64"/>
      </patternFill>
    </fill>
    <fill>
      <patternFill patternType="solid">
        <fgColor rgb="FFE0F2FE"/>
        <bgColor indexed="64"/>
      </patternFill>
    </fill>
    <fill>
      <patternFill patternType="solid">
        <fgColor rgb="FFFFF7ED"/>
        <bgColor indexed="64"/>
      </patternFill>
    </fill>
    <fill>
      <patternFill patternType="solid">
        <fgColor theme="3" tint="0.79998168889431442"/>
        <bgColor indexed="64"/>
      </patternFill>
    </fill>
    <fill>
      <patternFill patternType="solid">
        <fgColor rgb="FF1F4E79"/>
        <bgColor indexed="64"/>
      </patternFill>
    </fill>
    <fill>
      <patternFill patternType="solid">
        <fgColor rgb="FFDDEBF7"/>
        <bgColor indexed="64"/>
      </patternFill>
    </fill>
    <fill>
      <patternFill patternType="solid">
        <fgColor rgb="FFFFF2CC"/>
        <bgColor indexed="64"/>
      </patternFill>
    </fill>
    <fill>
      <patternFill patternType="solid">
        <fgColor rgb="FFFFF7CC"/>
        <bgColor indexed="64"/>
      </patternFill>
    </fill>
  </fills>
  <borders count="46">
    <border>
      <left/>
      <right/>
      <top/>
      <bottom/>
      <diagonal/>
    </border>
    <border>
      <left style="medium">
        <color rgb="FF0EA5E9"/>
      </left>
      <right style="medium">
        <color rgb="FF0EA5E9"/>
      </right>
      <top style="medium">
        <color rgb="FF0EA5E9"/>
      </top>
      <bottom style="medium">
        <color rgb="FF0EA5E9"/>
      </bottom>
      <diagonal/>
    </border>
    <border>
      <left/>
      <right/>
      <top/>
      <bottom style="thin">
        <color rgb="FFD9D9D9"/>
      </bottom>
      <diagonal/>
    </border>
    <border>
      <left/>
      <right/>
      <top/>
      <bottom style="thick">
        <color rgb="FF0EA5E9"/>
      </bottom>
      <diagonal/>
    </border>
    <border>
      <left/>
      <right/>
      <top style="thick">
        <color rgb="FF0EA5E9"/>
      </top>
      <bottom/>
      <diagonal/>
    </border>
    <border>
      <left/>
      <right/>
      <top style="medium">
        <color rgb="FF0EA5E9"/>
      </top>
      <bottom/>
      <diagonal/>
    </border>
    <border>
      <left/>
      <right/>
      <top/>
      <bottom style="medium">
        <color rgb="FF0EA5E9"/>
      </bottom>
      <diagonal/>
    </border>
    <border>
      <left style="medium">
        <color rgb="FF0EA5E9"/>
      </left>
      <right/>
      <top style="medium">
        <color rgb="FF0EA5E9"/>
      </top>
      <bottom/>
      <diagonal/>
    </border>
    <border>
      <left style="medium">
        <color rgb="FF0EA5E9"/>
      </left>
      <right/>
      <top/>
      <bottom style="medium">
        <color rgb="FF0EA5E9"/>
      </bottom>
      <diagonal/>
    </border>
    <border>
      <left/>
      <right style="medium">
        <color rgb="FF0EA5E9"/>
      </right>
      <top style="medium">
        <color rgb="FF0EA5E9"/>
      </top>
      <bottom/>
      <diagonal/>
    </border>
    <border>
      <left/>
      <right style="medium">
        <color rgb="FF0EA5E9"/>
      </right>
      <top/>
      <bottom style="medium">
        <color rgb="FF0EA5E9"/>
      </bottom>
      <diagonal/>
    </border>
    <border>
      <left style="medium">
        <color rgb="FF0EA5E9"/>
      </left>
      <right/>
      <top/>
      <bottom/>
      <diagonal/>
    </border>
    <border>
      <left/>
      <right style="medium">
        <color rgb="FF0EA5E9"/>
      </right>
      <top/>
      <bottom/>
      <diagonal/>
    </border>
    <border>
      <left/>
      <right/>
      <top style="medium">
        <color rgb="FF0EA5E9"/>
      </top>
      <bottom style="thin">
        <color rgb="FFD9D9D9"/>
      </bottom>
      <diagonal/>
    </border>
    <border>
      <left style="medium">
        <color rgb="FF0EA5E9"/>
      </left>
      <right/>
      <top style="medium">
        <color rgb="FF0EA5E9"/>
      </top>
      <bottom style="thin">
        <color rgb="FFD9D9D9"/>
      </bottom>
      <diagonal/>
    </border>
    <border>
      <left style="medium">
        <color rgb="FF0EA5E9"/>
      </left>
      <right/>
      <top/>
      <bottom style="thick">
        <color rgb="FF0EA5E9"/>
      </bottom>
      <diagonal/>
    </border>
    <border>
      <left style="medium">
        <color theme="9"/>
      </left>
      <right/>
      <top style="medium">
        <color theme="9"/>
      </top>
      <bottom style="medium">
        <color theme="9"/>
      </bottom>
      <diagonal/>
    </border>
    <border>
      <left/>
      <right/>
      <top style="medium">
        <color theme="9"/>
      </top>
      <bottom style="medium">
        <color theme="9"/>
      </bottom>
      <diagonal/>
    </border>
    <border>
      <left/>
      <right style="medium">
        <color theme="9"/>
      </right>
      <top style="medium">
        <color theme="9"/>
      </top>
      <bottom style="medium">
        <color theme="9"/>
      </bottom>
      <diagonal/>
    </border>
    <border>
      <left style="medium">
        <color theme="8"/>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style="medium">
        <color theme="8"/>
      </left>
      <right/>
      <top/>
      <bottom style="thin">
        <color rgb="FFD9D9D9"/>
      </bottom>
      <diagonal/>
    </border>
    <border>
      <left/>
      <right style="medium">
        <color theme="8"/>
      </right>
      <top/>
      <bottom style="thin">
        <color rgb="FFD9D9D9"/>
      </bottom>
      <diagonal/>
    </border>
    <border>
      <left style="medium">
        <color theme="8"/>
      </left>
      <right/>
      <top/>
      <bottom style="medium">
        <color theme="8"/>
      </bottom>
      <diagonal/>
    </border>
    <border>
      <left/>
      <right style="medium">
        <color theme="8"/>
      </right>
      <top/>
      <bottom style="medium">
        <color theme="8"/>
      </bottom>
      <diagonal/>
    </border>
    <border>
      <left/>
      <right/>
      <top style="medium">
        <color theme="8"/>
      </top>
      <bottom/>
      <diagonal/>
    </border>
    <border>
      <left/>
      <right/>
      <top/>
      <bottom style="medium">
        <color theme="8"/>
      </bottom>
      <diagonal/>
    </border>
    <border>
      <left/>
      <right/>
      <top style="thin">
        <color rgb="FF9CA3AF"/>
      </top>
      <bottom/>
      <diagonal/>
    </border>
    <border>
      <left/>
      <right/>
      <top/>
      <bottom style="thin">
        <color auto="1"/>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style="thin">
        <color rgb="FFBFBFBF"/>
      </left>
      <right/>
      <top/>
      <bottom/>
      <diagonal/>
    </border>
    <border>
      <left/>
      <right/>
      <top style="thin">
        <color rgb="FF9CA3AF"/>
      </top>
      <bottom style="double">
        <color rgb="FF9CA3AF"/>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rgb="FF0EA5E9"/>
      </left>
      <right/>
      <top/>
      <bottom style="medium">
        <color theme="8"/>
      </bottom>
      <diagonal/>
    </border>
    <border>
      <left style="medium">
        <color rgb="FF0EA5E9"/>
      </left>
      <right style="medium">
        <color theme="8"/>
      </right>
      <top/>
      <bottom style="medium">
        <color theme="8"/>
      </bottom>
      <diagonal/>
    </border>
    <border>
      <left style="thin">
        <color rgb="FFBFCEDF"/>
      </left>
      <right style="thin">
        <color rgb="FFBFCEDF"/>
      </right>
      <top style="thin">
        <color rgb="FFBFCEDF"/>
      </top>
      <bottom style="thin">
        <color rgb="FFBFCEDF"/>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D4A017"/>
      </left>
      <right style="medium">
        <color rgb="FFD4A017"/>
      </right>
      <top style="medium">
        <color rgb="FFD4A017"/>
      </top>
      <bottom style="medium">
        <color rgb="FFD4A017"/>
      </bottom>
      <diagonal/>
    </border>
    <border>
      <left/>
      <right style="medium">
        <color rgb="FF0EA5E9"/>
      </right>
      <top/>
      <bottom style="thin">
        <color rgb="FFD9D9D9"/>
      </bottom>
      <diagonal/>
    </border>
  </borders>
  <cellStyleXfs count="2">
    <xf numFmtId="0" fontId="0" fillId="0" borderId="0"/>
    <xf numFmtId="0" fontId="36" fillId="0" borderId="0" applyNumberFormat="0" applyFill="0" applyBorder="0" applyAlignment="0" applyProtection="0"/>
  </cellStyleXfs>
  <cellXfs count="196">
    <xf numFmtId="0" fontId="0" fillId="0" borderId="0" xfId="0"/>
    <xf numFmtId="0" fontId="6" fillId="0" borderId="0" xfId="0" applyFont="1"/>
    <xf numFmtId="0" fontId="7" fillId="2" borderId="1" xfId="0" applyFont="1" applyFill="1" applyBorder="1" applyProtection="1">
      <protection locked="0"/>
    </xf>
    <xf numFmtId="0" fontId="9" fillId="0" borderId="0" xfId="0" applyFont="1"/>
    <xf numFmtId="0" fontId="8" fillId="0" borderId="0" xfId="0" applyFont="1"/>
    <xf numFmtId="0" fontId="0" fillId="0" borderId="0" xfId="0" applyProtection="1">
      <protection locked="0"/>
    </xf>
    <xf numFmtId="0" fontId="16" fillId="5" borderId="0" xfId="0" applyFont="1" applyFill="1" applyAlignment="1">
      <alignment horizontal="center"/>
    </xf>
    <xf numFmtId="0" fontId="10" fillId="0" borderId="2" xfId="0" applyFont="1" applyBorder="1" applyAlignment="1">
      <alignment vertical="top" wrapText="1"/>
    </xf>
    <xf numFmtId="0" fontId="11" fillId="0" borderId="2" xfId="0" applyFont="1" applyBorder="1" applyAlignment="1">
      <alignment vertical="top" wrapText="1"/>
    </xf>
    <xf numFmtId="0" fontId="10" fillId="6" borderId="2" xfId="0" applyFont="1" applyFill="1" applyBorder="1" applyAlignment="1">
      <alignment vertical="top" wrapText="1"/>
    </xf>
    <xf numFmtId="0" fontId="11" fillId="6" borderId="2" xfId="0" applyFont="1" applyFill="1" applyBorder="1" applyAlignment="1">
      <alignment vertical="top" wrapText="1"/>
    </xf>
    <xf numFmtId="0" fontId="17" fillId="0" borderId="0" xfId="0" applyFont="1"/>
    <xf numFmtId="0" fontId="18" fillId="0" borderId="0" xfId="0" applyFont="1"/>
    <xf numFmtId="0" fontId="19" fillId="0" borderId="0" xfId="0" applyFont="1"/>
    <xf numFmtId="0" fontId="23" fillId="0" borderId="0" xfId="0" applyFont="1"/>
    <xf numFmtId="0" fontId="24" fillId="0" borderId="0" xfId="0" applyFont="1"/>
    <xf numFmtId="0" fontId="0" fillId="7" borderId="0" xfId="0" applyFill="1"/>
    <xf numFmtId="0" fontId="0" fillId="0" borderId="3" xfId="0" applyBorder="1"/>
    <xf numFmtId="0" fontId="33" fillId="7" borderId="0" xfId="0" applyFont="1" applyFill="1"/>
    <xf numFmtId="0" fontId="0" fillId="0" borderId="0" xfId="0" applyFill="1"/>
    <xf numFmtId="0" fontId="0" fillId="0" borderId="0" xfId="0" applyBorder="1"/>
    <xf numFmtId="0" fontId="0" fillId="7" borderId="5" xfId="0" applyFill="1" applyBorder="1"/>
    <xf numFmtId="0" fontId="29" fillId="7" borderId="7" xfId="0" applyFont="1" applyFill="1" applyBorder="1"/>
    <xf numFmtId="0" fontId="0" fillId="7" borderId="9" xfId="0" applyFill="1" applyBorder="1"/>
    <xf numFmtId="0" fontId="25" fillId="10" borderId="0" xfId="0" applyFont="1" applyFill="1" applyBorder="1"/>
    <xf numFmtId="0" fontId="31" fillId="0" borderId="0" xfId="0" applyFont="1" applyBorder="1"/>
    <xf numFmtId="0" fontId="31" fillId="0" borderId="6" xfId="0" applyFont="1" applyBorder="1"/>
    <xf numFmtId="0" fontId="25" fillId="10" borderId="11" xfId="0" applyFont="1" applyFill="1" applyBorder="1"/>
    <xf numFmtId="0" fontId="31" fillId="0" borderId="11" xfId="0" applyFont="1" applyBorder="1"/>
    <xf numFmtId="0" fontId="31" fillId="0" borderId="8" xfId="0" applyFont="1" applyBorder="1"/>
    <xf numFmtId="0" fontId="25" fillId="10" borderId="12" xfId="0" applyFont="1" applyFill="1" applyBorder="1"/>
    <xf numFmtId="0" fontId="26" fillId="0" borderId="0" xfId="0" applyFont="1" applyBorder="1"/>
    <xf numFmtId="0" fontId="31" fillId="0" borderId="12" xfId="0" applyFont="1" applyBorder="1" applyAlignment="1" applyProtection="1">
      <alignment horizontal="center"/>
      <protection locked="0"/>
    </xf>
    <xf numFmtId="0" fontId="31" fillId="0" borderId="10" xfId="0" applyFont="1" applyBorder="1" applyAlignment="1" applyProtection="1">
      <alignment horizontal="center"/>
      <protection locked="0"/>
    </xf>
    <xf numFmtId="0" fontId="40" fillId="11" borderId="0" xfId="1" applyFont="1" applyFill="1" applyAlignment="1">
      <alignment horizontal="right"/>
    </xf>
    <xf numFmtId="0" fontId="35" fillId="12" borderId="13" xfId="0" applyFont="1" applyFill="1" applyBorder="1" applyAlignment="1">
      <alignment horizontal="center" vertical="center"/>
    </xf>
    <xf numFmtId="0" fontId="35" fillId="12" borderId="14" xfId="0" applyFont="1" applyFill="1" applyBorder="1" applyAlignment="1">
      <alignment horizontal="center" vertical="center"/>
    </xf>
    <xf numFmtId="166" fontId="0" fillId="0" borderId="11" xfId="0" applyNumberFormat="1" applyFill="1" applyBorder="1" applyAlignment="1" applyProtection="1">
      <alignment horizontal="center" vertical="center"/>
      <protection locked="0"/>
    </xf>
    <xf numFmtId="0" fontId="0" fillId="0" borderId="0" xfId="0" applyFill="1" applyBorder="1" applyAlignment="1" applyProtection="1">
      <alignment horizontal="left" wrapText="1"/>
      <protection locked="0"/>
    </xf>
    <xf numFmtId="164" fontId="0" fillId="0" borderId="0" xfId="0" applyNumberFormat="1" applyFill="1" applyBorder="1" applyAlignment="1" applyProtection="1">
      <alignment horizontal="right"/>
      <protection locked="0"/>
    </xf>
    <xf numFmtId="166" fontId="0" fillId="0" borderId="11" xfId="0" applyNumberFormat="1" applyFill="1" applyBorder="1" applyAlignment="1" applyProtection="1">
      <alignment horizontal="center"/>
      <protection locked="0"/>
    </xf>
    <xf numFmtId="166" fontId="0" fillId="0" borderId="15" xfId="0" applyNumberFormat="1" applyFill="1" applyBorder="1" applyAlignment="1" applyProtection="1">
      <alignment horizontal="center"/>
      <protection locked="0"/>
    </xf>
    <xf numFmtId="0" fontId="0" fillId="0" borderId="3" xfId="0" applyFill="1" applyBorder="1" applyAlignment="1" applyProtection="1">
      <alignment horizontal="left" wrapText="1"/>
      <protection locked="0"/>
    </xf>
    <xf numFmtId="164" fontId="0" fillId="0" borderId="3" xfId="0" applyNumberFormat="1" applyFill="1" applyBorder="1" applyAlignment="1" applyProtection="1">
      <alignment horizontal="right"/>
      <protection locked="0"/>
    </xf>
    <xf numFmtId="0" fontId="6" fillId="0" borderId="0" xfId="0" applyFont="1" applyAlignment="1">
      <alignment horizontal="right"/>
    </xf>
    <xf numFmtId="0" fontId="6" fillId="0" borderId="0" xfId="0" applyFont="1" applyAlignment="1">
      <alignment horizontal="left"/>
    </xf>
    <xf numFmtId="0" fontId="6" fillId="9" borderId="0" xfId="0" applyFont="1" applyFill="1" applyAlignment="1">
      <alignment horizontal="center"/>
    </xf>
    <xf numFmtId="0" fontId="13" fillId="0" borderId="0" xfId="0" applyFont="1" applyAlignment="1">
      <alignment horizontal="left"/>
    </xf>
    <xf numFmtId="1" fontId="43" fillId="12" borderId="1" xfId="0" applyNumberFormat="1" applyFont="1" applyFill="1" applyBorder="1" applyAlignment="1" applyProtection="1">
      <alignment horizontal="center"/>
      <protection locked="0"/>
    </xf>
    <xf numFmtId="168" fontId="0" fillId="0" borderId="0" xfId="0" applyNumberFormat="1"/>
    <xf numFmtId="0" fontId="32" fillId="0" borderId="0" xfId="0" applyNumberFormat="1" applyFont="1" applyBorder="1"/>
    <xf numFmtId="0" fontId="32" fillId="0" borderId="6" xfId="0" applyNumberFormat="1" applyFont="1" applyBorder="1"/>
    <xf numFmtId="0" fontId="44" fillId="0" borderId="0" xfId="0" applyFont="1"/>
    <xf numFmtId="165" fontId="45" fillId="0" borderId="0" xfId="0" applyNumberFormat="1" applyFont="1" applyProtection="1">
      <protection locked="0"/>
    </xf>
    <xf numFmtId="0" fontId="22" fillId="0" borderId="0" xfId="0" applyFont="1"/>
    <xf numFmtId="0" fontId="46" fillId="12" borderId="0" xfId="0" applyFont="1" applyFill="1" applyProtection="1">
      <protection locked="0"/>
    </xf>
    <xf numFmtId="0" fontId="13" fillId="0" borderId="0" xfId="0" applyFont="1"/>
    <xf numFmtId="0" fontId="9" fillId="0" borderId="19" xfId="0" applyFont="1" applyBorder="1"/>
    <xf numFmtId="0" fontId="0" fillId="0" borderId="20" xfId="0" applyBorder="1"/>
    <xf numFmtId="0" fontId="11" fillId="0" borderId="23" xfId="0" applyFont="1" applyBorder="1"/>
    <xf numFmtId="0" fontId="11" fillId="0" borderId="24" xfId="0" applyFont="1" applyBorder="1"/>
    <xf numFmtId="0" fontId="0" fillId="0" borderId="25" xfId="0" applyBorder="1"/>
    <xf numFmtId="0" fontId="0" fillId="0" borderId="26" xfId="0" applyBorder="1"/>
    <xf numFmtId="0" fontId="10" fillId="3" borderId="25" xfId="0" applyFont="1" applyFill="1" applyBorder="1"/>
    <xf numFmtId="0" fontId="10" fillId="3" borderId="26" xfId="0" applyFont="1" applyFill="1" applyBorder="1"/>
    <xf numFmtId="0" fontId="6" fillId="0" borderId="19" xfId="0" applyFont="1" applyBorder="1"/>
    <xf numFmtId="0" fontId="0" fillId="0" borderId="27" xfId="0" applyBorder="1"/>
    <xf numFmtId="0" fontId="12" fillId="0" borderId="21" xfId="0" applyFont="1" applyBorder="1"/>
    <xf numFmtId="0" fontId="0" fillId="0" borderId="22" xfId="0" applyBorder="1"/>
    <xf numFmtId="0" fontId="6" fillId="0" borderId="21" xfId="0" applyFont="1" applyBorder="1"/>
    <xf numFmtId="0" fontId="12" fillId="0" borderId="25" xfId="0" applyFont="1" applyBorder="1"/>
    <xf numFmtId="0" fontId="0" fillId="0" borderId="28" xfId="0" applyBorder="1"/>
    <xf numFmtId="0" fontId="21" fillId="0" borderId="0" xfId="0" applyFont="1"/>
    <xf numFmtId="0" fontId="48" fillId="0" borderId="0" xfId="0" applyFont="1"/>
    <xf numFmtId="49" fontId="44" fillId="0" borderId="0" xfId="0" applyNumberFormat="1" applyFont="1" applyFill="1" applyBorder="1" applyAlignment="1" applyProtection="1">
      <alignment horizontal="center"/>
      <protection locked="0"/>
    </xf>
    <xf numFmtId="0" fontId="44" fillId="0" borderId="0" xfId="0" applyFont="1" applyFill="1" applyBorder="1" applyAlignment="1" applyProtection="1">
      <alignment horizontal="center" vertical="center" wrapText="1"/>
      <protection locked="0"/>
    </xf>
    <xf numFmtId="0" fontId="44" fillId="0" borderId="0" xfId="0" applyFont="1" applyFill="1" applyBorder="1" applyAlignment="1" applyProtection="1">
      <alignment horizontal="center" wrapText="1"/>
      <protection locked="0"/>
    </xf>
    <xf numFmtId="49" fontId="44" fillId="0" borderId="3" xfId="0" applyNumberFormat="1" applyFont="1" applyFill="1" applyBorder="1" applyAlignment="1" applyProtection="1">
      <alignment horizontal="center"/>
      <protection locked="0"/>
    </xf>
    <xf numFmtId="0" fontId="44" fillId="0" borderId="3" xfId="0" applyFont="1" applyFill="1" applyBorder="1" applyAlignment="1" applyProtection="1">
      <alignment horizontal="center" wrapText="1"/>
      <protection locked="0"/>
    </xf>
    <xf numFmtId="0" fontId="44" fillId="0" borderId="0" xfId="0" applyFont="1" applyFill="1" applyAlignment="1" applyProtection="1">
      <alignment horizontal="left"/>
      <protection locked="0"/>
    </xf>
    <xf numFmtId="0" fontId="44" fillId="0" borderId="12" xfId="0" applyFont="1" applyFill="1" applyBorder="1" applyAlignment="1" applyProtection="1">
      <alignment horizontal="left"/>
      <protection locked="0"/>
    </xf>
    <xf numFmtId="0" fontId="0" fillId="11" borderId="4" xfId="0" applyFill="1" applyBorder="1" applyAlignment="1"/>
    <xf numFmtId="0" fontId="0" fillId="11" borderId="0" xfId="0" applyFill="1" applyAlignment="1"/>
    <xf numFmtId="0" fontId="49" fillId="11" borderId="4" xfId="0" applyFont="1" applyFill="1" applyBorder="1" applyAlignment="1">
      <alignment vertical="top"/>
    </xf>
    <xf numFmtId="0" fontId="34" fillId="11" borderId="4" xfId="0" applyFont="1" applyFill="1" applyBorder="1" applyAlignment="1">
      <alignment vertical="top" wrapText="1"/>
    </xf>
    <xf numFmtId="0" fontId="11" fillId="0" borderId="25" xfId="0" applyFont="1" applyBorder="1"/>
    <xf numFmtId="0" fontId="11" fillId="0" borderId="26" xfId="0" applyFont="1" applyBorder="1"/>
    <xf numFmtId="0" fontId="4" fillId="0" borderId="0" xfId="0" applyFont="1" applyAlignment="1" applyProtection="1">
      <protection locked="0"/>
    </xf>
    <xf numFmtId="0" fontId="49" fillId="15" borderId="0" xfId="0" applyFont="1" applyFill="1"/>
    <xf numFmtId="0" fontId="21" fillId="16" borderId="0" xfId="0" applyFont="1" applyFill="1"/>
    <xf numFmtId="0" fontId="21" fillId="0" borderId="30" xfId="0" applyFont="1" applyBorder="1"/>
    <xf numFmtId="0" fontId="21" fillId="0" borderId="29" xfId="0" applyFont="1" applyBorder="1"/>
    <xf numFmtId="0" fontId="52" fillId="0" borderId="0" xfId="0" applyFont="1"/>
    <xf numFmtId="0" fontId="53" fillId="0" borderId="0" xfId="0" applyFont="1" applyAlignment="1">
      <alignment horizontal="right"/>
    </xf>
    <xf numFmtId="0" fontId="54" fillId="17" borderId="31" xfId="0" applyFont="1" applyFill="1" applyBorder="1" applyAlignment="1" applyProtection="1">
      <protection locked="0"/>
    </xf>
    <xf numFmtId="0" fontId="51" fillId="17" borderId="32" xfId="0" applyFont="1" applyFill="1" applyBorder="1" applyProtection="1">
      <protection locked="0"/>
    </xf>
    <xf numFmtId="0" fontId="55" fillId="0" borderId="0" xfId="0" applyFont="1" applyAlignment="1" applyProtection="1">
      <alignment horizontal="right"/>
      <protection locked="0"/>
    </xf>
    <xf numFmtId="0" fontId="29" fillId="0" borderId="0" xfId="0" applyFont="1" applyAlignment="1">
      <alignment horizontal="right"/>
    </xf>
    <xf numFmtId="0" fontId="51" fillId="0" borderId="29" xfId="0" applyFont="1" applyFill="1" applyBorder="1" applyAlignment="1">
      <alignment horizontal="left"/>
    </xf>
    <xf numFmtId="0" fontId="50" fillId="0" borderId="0" xfId="0" applyFont="1" applyFill="1" applyBorder="1" applyAlignment="1">
      <alignment horizontal="left"/>
    </xf>
    <xf numFmtId="0" fontId="52" fillId="0" borderId="0" xfId="0" applyFont="1" applyFill="1" applyBorder="1" applyAlignment="1">
      <alignment horizontal="left"/>
    </xf>
    <xf numFmtId="0" fontId="30" fillId="8" borderId="0" xfId="0" applyFont="1" applyFill="1" applyBorder="1"/>
    <xf numFmtId="0" fontId="30" fillId="8" borderId="0" xfId="0" applyFont="1" applyFill="1" applyBorder="1" applyAlignment="1">
      <alignment horizontal="center"/>
    </xf>
    <xf numFmtId="0" fontId="51" fillId="0" borderId="35" xfId="0" applyFont="1" applyFill="1" applyBorder="1" applyAlignment="1">
      <alignment horizontal="left"/>
    </xf>
    <xf numFmtId="0" fontId="16" fillId="11" borderId="36" xfId="0" applyFont="1" applyFill="1" applyBorder="1" applyAlignment="1">
      <alignment horizontal="center" vertical="top" wrapText="1"/>
    </xf>
    <xf numFmtId="0" fontId="16" fillId="11" borderId="37" xfId="0" applyFont="1" applyFill="1" applyBorder="1" applyAlignment="1">
      <alignment horizontal="center" vertical="top" wrapText="1"/>
    </xf>
    <xf numFmtId="0" fontId="28" fillId="14" borderId="39" xfId="0" applyNumberFormat="1" applyFont="1" applyFill="1" applyBorder="1" applyAlignment="1">
      <alignment horizontal="center"/>
    </xf>
    <xf numFmtId="0" fontId="53" fillId="0" borderId="0" xfId="0" applyFont="1" applyAlignment="1">
      <alignment horizontal="right" vertical="center"/>
    </xf>
    <xf numFmtId="167" fontId="51" fillId="17" borderId="33" xfId="0" applyNumberFormat="1" applyFont="1" applyFill="1" applyBorder="1" applyAlignment="1" applyProtection="1">
      <alignment horizontal="left" vertical="center"/>
      <protection locked="0"/>
    </xf>
    <xf numFmtId="0" fontId="40" fillId="11" borderId="0" xfId="1" applyFont="1" applyFill="1" applyAlignment="1">
      <alignment horizontal="right" vertical="top"/>
    </xf>
    <xf numFmtId="169" fontId="27" fillId="14" borderId="25" xfId="0" applyNumberFormat="1" applyFont="1" applyFill="1" applyBorder="1" applyAlignment="1">
      <alignment horizontal="center"/>
    </xf>
    <xf numFmtId="169" fontId="27" fillId="14" borderId="38" xfId="0" applyNumberFormat="1" applyFont="1" applyFill="1" applyBorder="1" applyAlignment="1">
      <alignment horizontal="center"/>
    </xf>
    <xf numFmtId="169" fontId="0" fillId="0" borderId="0" xfId="0" applyNumberFormat="1"/>
    <xf numFmtId="169" fontId="21" fillId="0" borderId="29" xfId="0" applyNumberFormat="1" applyFont="1" applyBorder="1"/>
    <xf numFmtId="169" fontId="21" fillId="16" borderId="0" xfId="0" applyNumberFormat="1" applyFont="1" applyFill="1"/>
    <xf numFmtId="169" fontId="52" fillId="0" borderId="0" xfId="0" applyNumberFormat="1" applyFont="1"/>
    <xf numFmtId="0" fontId="0" fillId="0" borderId="0" xfId="0" applyAlignment="1">
      <alignment vertical="top"/>
    </xf>
    <xf numFmtId="0" fontId="0" fillId="0" borderId="0" xfId="0" applyAlignment="1">
      <alignment vertical="top" wrapText="1"/>
    </xf>
    <xf numFmtId="0" fontId="59" fillId="0" borderId="0" xfId="0" applyFont="1" applyAlignment="1">
      <alignment vertical="top"/>
    </xf>
    <xf numFmtId="0" fontId="52" fillId="0" borderId="0" xfId="0" applyFont="1" applyAlignment="1">
      <alignment vertical="top"/>
    </xf>
    <xf numFmtId="0" fontId="49" fillId="15" borderId="40" xfId="0" applyFont="1" applyFill="1" applyBorder="1" applyAlignment="1">
      <alignment vertical="top"/>
    </xf>
    <xf numFmtId="0" fontId="49" fillId="15" borderId="40" xfId="0" applyFont="1" applyFill="1" applyBorder="1" applyAlignment="1">
      <alignment vertical="top" wrapText="1"/>
    </xf>
    <xf numFmtId="0" fontId="0" fillId="16" borderId="40" xfId="0" applyFill="1" applyBorder="1" applyAlignment="1">
      <alignment vertical="top" wrapText="1"/>
    </xf>
    <xf numFmtId="0" fontId="0" fillId="0" borderId="40" xfId="0" applyBorder="1" applyAlignment="1">
      <alignment vertical="top" wrapText="1"/>
    </xf>
    <xf numFmtId="0" fontId="29" fillId="16" borderId="40" xfId="0" applyFont="1" applyFill="1" applyBorder="1" applyAlignment="1">
      <alignment vertical="top" wrapText="1"/>
    </xf>
    <xf numFmtId="0" fontId="21" fillId="0" borderId="40" xfId="0" applyFont="1" applyBorder="1" applyAlignment="1">
      <alignment vertical="top" wrapText="1"/>
    </xf>
    <xf numFmtId="169" fontId="0" fillId="0" borderId="0" xfId="0" applyNumberFormat="1" applyFill="1" applyBorder="1" applyAlignment="1">
      <alignment horizontal="right"/>
    </xf>
    <xf numFmtId="169" fontId="21" fillId="0" borderId="29" xfId="0" applyNumberFormat="1" applyFont="1" applyFill="1" applyBorder="1" applyAlignment="1">
      <alignment horizontal="right"/>
    </xf>
    <xf numFmtId="169" fontId="21" fillId="0" borderId="35" xfId="0" applyNumberFormat="1" applyFont="1" applyFill="1" applyBorder="1" applyAlignment="1">
      <alignment horizontal="right"/>
    </xf>
    <xf numFmtId="169" fontId="52" fillId="0" borderId="0" xfId="0" applyNumberFormat="1" applyFont="1" applyFill="1" applyBorder="1" applyAlignment="1">
      <alignment horizontal="right"/>
    </xf>
    <xf numFmtId="0" fontId="60" fillId="0" borderId="41" xfId="0" applyFont="1" applyBorder="1"/>
    <xf numFmtId="169" fontId="60" fillId="0" borderId="41" xfId="0" applyNumberFormat="1" applyFont="1" applyBorder="1"/>
    <xf numFmtId="0" fontId="62" fillId="0" borderId="2" xfId="0" applyFont="1" applyFill="1" applyBorder="1" applyAlignment="1">
      <alignment vertical="top" wrapText="1"/>
    </xf>
    <xf numFmtId="0" fontId="61" fillId="0" borderId="2" xfId="0" applyFont="1" applyFill="1" applyBorder="1" applyAlignment="1">
      <alignment vertical="top" wrapText="1"/>
    </xf>
    <xf numFmtId="169" fontId="64" fillId="10" borderId="42" xfId="0" applyNumberFormat="1" applyFont="1" applyFill="1" applyBorder="1" applyProtection="1">
      <protection locked="0"/>
    </xf>
    <xf numFmtId="169" fontId="64" fillId="10" borderId="43" xfId="0" applyNumberFormat="1" applyFont="1" applyFill="1" applyBorder="1" applyProtection="1">
      <protection locked="0"/>
    </xf>
    <xf numFmtId="0" fontId="50" fillId="0" borderId="0" xfId="0" applyFont="1"/>
    <xf numFmtId="0" fontId="51" fillId="0" borderId="0" xfId="0" applyFont="1"/>
    <xf numFmtId="0" fontId="16" fillId="11" borderId="25" xfId="0" applyFont="1" applyFill="1" applyBorder="1" applyAlignment="1">
      <alignment horizontal="center" vertical="top" wrapText="1"/>
    </xf>
    <xf numFmtId="0" fontId="51" fillId="18" borderId="44" xfId="0" applyFont="1" applyFill="1" applyBorder="1" applyAlignment="1">
      <alignment horizontal="left"/>
    </xf>
    <xf numFmtId="0" fontId="52" fillId="0" borderId="41" xfId="0" applyFont="1" applyBorder="1"/>
    <xf numFmtId="169" fontId="52" fillId="0" borderId="41" xfId="0" applyNumberFormat="1" applyFont="1" applyBorder="1"/>
    <xf numFmtId="169" fontId="50" fillId="0" borderId="0" xfId="0" applyNumberFormat="1" applyFont="1"/>
    <xf numFmtId="0" fontId="8" fillId="0" borderId="0" xfId="0" applyFont="1" applyAlignment="1" applyProtection="1">
      <alignment wrapText="1"/>
      <protection locked="0"/>
    </xf>
    <xf numFmtId="0" fontId="8" fillId="0" borderId="0" xfId="0" applyFont="1" applyAlignment="1">
      <alignment wrapText="1"/>
    </xf>
    <xf numFmtId="0" fontId="44" fillId="0" borderId="0" xfId="0" applyFont="1" applyFill="1" applyBorder="1" applyAlignment="1" applyProtection="1">
      <alignment horizontal="left"/>
      <protection locked="0"/>
    </xf>
    <xf numFmtId="0" fontId="35" fillId="12" borderId="45" xfId="0" applyFont="1" applyFill="1" applyBorder="1" applyAlignment="1">
      <alignment horizontal="center" vertical="center"/>
    </xf>
    <xf numFmtId="0" fontId="40" fillId="11" borderId="10" xfId="1" applyFont="1" applyFill="1" applyBorder="1" applyAlignment="1">
      <alignment horizontal="right" vertical="top"/>
    </xf>
    <xf numFmtId="0" fontId="12" fillId="4" borderId="16" xfId="0" applyFont="1" applyFill="1" applyBorder="1" applyAlignment="1">
      <alignment vertical="top" wrapText="1"/>
    </xf>
    <xf numFmtId="0" fontId="12" fillId="4" borderId="17" xfId="0" applyFont="1" applyFill="1" applyBorder="1" applyAlignment="1">
      <alignment vertical="top" wrapText="1"/>
    </xf>
    <xf numFmtId="0" fontId="12" fillId="4" borderId="18" xfId="0" applyFont="1" applyFill="1" applyBorder="1" applyAlignment="1">
      <alignment vertical="top" wrapText="1"/>
    </xf>
    <xf numFmtId="0" fontId="37" fillId="12" borderId="7" xfId="0" applyFont="1" applyFill="1" applyBorder="1" applyAlignment="1"/>
    <xf numFmtId="0" fontId="38" fillId="12" borderId="5" xfId="0" applyFont="1" applyFill="1" applyBorder="1" applyAlignment="1"/>
    <xf numFmtId="0" fontId="38" fillId="12" borderId="9" xfId="0" applyFont="1" applyFill="1" applyBorder="1" applyAlignment="1"/>
    <xf numFmtId="0" fontId="39" fillId="12" borderId="11" xfId="1" applyFont="1" applyFill="1" applyBorder="1" applyAlignment="1"/>
    <xf numFmtId="0" fontId="38" fillId="12" borderId="0" xfId="0" applyFont="1" applyFill="1" applyBorder="1" applyAlignment="1"/>
    <xf numFmtId="0" fontId="38" fillId="12" borderId="12" xfId="0" applyFont="1" applyFill="1" applyBorder="1" applyAlignment="1"/>
    <xf numFmtId="0" fontId="38" fillId="12" borderId="11" xfId="0" applyFont="1" applyFill="1" applyBorder="1" applyAlignment="1">
      <alignment wrapText="1"/>
    </xf>
    <xf numFmtId="0" fontId="38" fillId="12" borderId="0" xfId="0" applyFont="1" applyFill="1" applyBorder="1" applyAlignment="1">
      <alignment wrapText="1"/>
    </xf>
    <xf numFmtId="0" fontId="38" fillId="12" borderId="12" xfId="0" applyFont="1" applyFill="1" applyBorder="1" applyAlignment="1">
      <alignment wrapText="1"/>
    </xf>
    <xf numFmtId="0" fontId="38" fillId="12" borderId="8" xfId="0" applyFont="1" applyFill="1" applyBorder="1" applyAlignment="1">
      <alignment vertical="top" wrapText="1"/>
    </xf>
    <xf numFmtId="0" fontId="38" fillId="12" borderId="6" xfId="0" applyFont="1" applyFill="1" applyBorder="1" applyAlignment="1">
      <alignment vertical="top" wrapText="1"/>
    </xf>
    <xf numFmtId="0" fontId="38" fillId="12" borderId="10" xfId="0" applyFont="1" applyFill="1" applyBorder="1" applyAlignment="1">
      <alignment vertical="top" wrapText="1"/>
    </xf>
    <xf numFmtId="0" fontId="12" fillId="0" borderId="21" xfId="0" applyFont="1" applyBorder="1" applyAlignment="1"/>
    <xf numFmtId="0" fontId="12" fillId="0" borderId="0" xfId="0" applyFont="1" applyBorder="1" applyAlignment="1"/>
    <xf numFmtId="0" fontId="12" fillId="0" borderId="22" xfId="0" applyFont="1" applyBorder="1" applyAlignment="1"/>
    <xf numFmtId="0" fontId="12" fillId="0" borderId="25" xfId="0" applyFont="1" applyBorder="1" applyAlignment="1"/>
    <xf numFmtId="0" fontId="12" fillId="0" borderId="28" xfId="0" applyFont="1" applyBorder="1" applyAlignment="1"/>
    <xf numFmtId="0" fontId="12" fillId="0" borderId="26" xfId="0" applyFont="1" applyBorder="1" applyAlignment="1"/>
    <xf numFmtId="0" fontId="8" fillId="0" borderId="0" xfId="0" applyFont="1" applyAlignment="1" applyProtection="1">
      <alignment wrapText="1"/>
      <protection locked="0"/>
    </xf>
    <xf numFmtId="0" fontId="8" fillId="0" borderId="0" xfId="0" applyFont="1" applyAlignment="1">
      <alignment wrapText="1"/>
    </xf>
    <xf numFmtId="0" fontId="36" fillId="0" borderId="0" xfId="1" applyAlignment="1"/>
    <xf numFmtId="0" fontId="1" fillId="0" borderId="0" xfId="0" applyFont="1" applyAlignment="1"/>
    <xf numFmtId="0" fontId="2" fillId="0" borderId="0" xfId="0" applyFont="1" applyAlignment="1"/>
    <xf numFmtId="0" fontId="3" fillId="0" borderId="0" xfId="0" applyFont="1" applyAlignment="1"/>
    <xf numFmtId="0" fontId="4" fillId="0" borderId="0" xfId="0" applyFont="1" applyAlignment="1"/>
    <xf numFmtId="0" fontId="5" fillId="0" borderId="0" xfId="0" applyFont="1" applyAlignment="1">
      <alignment horizontal="left" vertical="top" wrapText="1"/>
    </xf>
    <xf numFmtId="0" fontId="41" fillId="13" borderId="4" xfId="0" applyFont="1" applyFill="1" applyBorder="1" applyAlignment="1">
      <alignment horizontal="left"/>
    </xf>
    <xf numFmtId="0" fontId="41" fillId="13" borderId="0" xfId="0" applyFont="1" applyFill="1" applyBorder="1" applyAlignment="1">
      <alignment horizontal="left"/>
    </xf>
    <xf numFmtId="0" fontId="56" fillId="0" borderId="0" xfId="0" applyFont="1" applyAlignment="1" applyProtection="1">
      <protection locked="0"/>
    </xf>
    <xf numFmtId="0" fontId="57" fillId="0" borderId="0" xfId="0" applyFont="1" applyAlignment="1"/>
    <xf numFmtId="0" fontId="47" fillId="0" borderId="34" xfId="0" applyFont="1" applyBorder="1" applyAlignment="1">
      <alignment vertical="center" wrapText="1"/>
    </xf>
    <xf numFmtId="0" fontId="47" fillId="0" borderId="0" xfId="0" applyFont="1" applyAlignment="1">
      <alignment vertical="center" wrapText="1"/>
    </xf>
    <xf numFmtId="0" fontId="58" fillId="0" borderId="0" xfId="0" applyFont="1" applyAlignment="1">
      <alignment horizontal="left" vertical="top" wrapText="1"/>
    </xf>
    <xf numFmtId="0" fontId="38" fillId="12" borderId="8" xfId="0" applyFont="1" applyFill="1" applyBorder="1" applyAlignment="1">
      <alignment wrapText="1"/>
    </xf>
    <xf numFmtId="0" fontId="38" fillId="12" borderId="6" xfId="0" applyFont="1" applyFill="1" applyBorder="1" applyAlignment="1">
      <alignment wrapText="1"/>
    </xf>
    <xf numFmtId="0" fontId="38" fillId="12" borderId="10" xfId="0" applyFont="1" applyFill="1" applyBorder="1" applyAlignment="1">
      <alignment wrapText="1"/>
    </xf>
    <xf numFmtId="0" fontId="42" fillId="0" borderId="6" xfId="0" applyFont="1" applyBorder="1" applyAlignment="1">
      <alignment horizontal="left" vertical="center"/>
    </xf>
    <xf numFmtId="0" fontId="0" fillId="0" borderId="6" xfId="0" applyBorder="1" applyAlignment="1"/>
    <xf numFmtId="0" fontId="63" fillId="15" borderId="0" xfId="0" applyFont="1" applyFill="1" applyAlignment="1"/>
    <xf numFmtId="0" fontId="65" fillId="0" borderId="0" xfId="0" applyFont="1" applyAlignment="1"/>
    <xf numFmtId="0" fontId="20" fillId="0" borderId="0" xfId="0" applyFont="1" applyAlignment="1">
      <alignment wrapText="1"/>
    </xf>
    <xf numFmtId="0" fontId="14" fillId="0" borderId="0" xfId="0" applyFont="1" applyAlignment="1"/>
    <xf numFmtId="0" fontId="15" fillId="0" borderId="0" xfId="0" applyFont="1" applyAlignment="1"/>
    <xf numFmtId="0" fontId="13" fillId="0" borderId="0" xfId="0" applyFont="1" applyAlignment="1">
      <alignment wrapText="1"/>
    </xf>
    <xf numFmtId="0" fontId="12" fillId="0" borderId="0" xfId="0" applyFont="1" applyAlignment="1">
      <alignment wrapText="1"/>
    </xf>
  </cellXfs>
  <cellStyles count="2">
    <cellStyle name="Hyperlink" xfId="1" builtinId="8"/>
    <cellStyle name="Normal" xfId="0" builtinId="0"/>
  </cellStyles>
  <dxfs count="14">
    <dxf>
      <fill>
        <patternFill patternType="solid">
          <fgColor indexed="64"/>
          <bgColor rgb="FFFEF3C7"/>
        </patternFill>
      </fill>
      <border>
        <top style="thin">
          <color rgb="FFB91C1C"/>
        </top>
        <bottom style="thin">
          <color rgb="FFB91C1C"/>
        </bottom>
      </border>
    </dxf>
    <dxf>
      <font>
        <b/>
        <i val="0"/>
        <color rgb="FF92400E"/>
      </font>
      <fill>
        <patternFill patternType="solid">
          <fgColor indexed="64"/>
          <bgColor rgb="FFFEF3C7"/>
        </patternFill>
      </fill>
    </dxf>
    <dxf>
      <font>
        <color rgb="FF92400E"/>
      </font>
      <fill>
        <patternFill patternType="solid">
          <fgColor indexed="64"/>
          <bgColor rgb="FFFEF3C7"/>
        </patternFill>
      </fill>
    </dxf>
    <dxf>
      <font>
        <color rgb="FF166534"/>
      </font>
      <fill>
        <patternFill patternType="solid">
          <fgColor indexed="64"/>
          <bgColor rgb="FFDCFCE7"/>
        </patternFill>
      </fill>
    </dxf>
    <dxf>
      <font>
        <color rgb="FFC62828"/>
      </font>
    </dxf>
    <dxf>
      <fill>
        <patternFill patternType="solid">
          <fgColor indexed="64"/>
          <bgColor rgb="FFF1F5F9"/>
        </patternFill>
      </fill>
    </dxf>
    <dxf>
      <font>
        <color rgb="FF9C0006"/>
      </font>
      <fill>
        <patternFill patternType="solid">
          <fgColor indexed="64"/>
          <bgColor rgb="FFFFC7CE"/>
        </patternFill>
      </fill>
    </dxf>
    <dxf>
      <fill>
        <patternFill patternType="solid">
          <fgColor indexed="64"/>
          <bgColor rgb="FFF1F5F9"/>
        </patternFill>
      </fill>
    </dxf>
    <dxf>
      <fill>
        <patternFill patternType="solid">
          <fgColor indexed="64"/>
          <bgColor rgb="FFF1F5F9"/>
        </patternFill>
      </fill>
    </dxf>
    <dxf>
      <font>
        <color rgb="FF9C0006"/>
      </font>
      <fill>
        <patternFill patternType="solid">
          <fgColor indexed="64"/>
          <bgColor rgb="FFFFC7CE"/>
        </patternFill>
      </fill>
    </dxf>
    <dxf>
      <fill>
        <patternFill patternType="solid">
          <fgColor indexed="64"/>
          <bgColor rgb="FFF1F5F9"/>
        </patternFill>
      </fill>
    </dxf>
    <dxf>
      <fill>
        <patternFill patternType="solid">
          <fgColor indexed="64"/>
          <bgColor rgb="FFF1F5F9"/>
        </patternFill>
      </fill>
    </dxf>
    <dxf>
      <font>
        <color rgb="FF9C0006"/>
      </font>
      <fill>
        <patternFill patternType="solid">
          <fgColor indexed="64"/>
          <bgColor rgb="FFFFC7CE"/>
        </patternFill>
      </fill>
    </dxf>
    <dxf>
      <fill>
        <patternFill patternType="solid">
          <fgColor indexed="64"/>
          <bgColor rgb="FFF1F5F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Anthony K" id="{321E5728-D7B7-4D62-8D5B-D67D7BCB63D4}" userId="a16bc00237f11c6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1" dT="2026-07-06T22:34:26.51" personId="{321E5728-D7B7-4D62-8D5B-D67D7BCB63D4}" id="{56C69871-5E08-4F2C-8756-86715076F259}">
    <text>Taxable profit = income − allowable expenses (boxes 24–29). This is the figure HMRC taxes, BEFORE the separate 20% tax credit for residential finance costs. Residential finance costs and rent-a-room relief are NOT deducted here.</text>
  </threadedComment>
  <threadedComment ref="A24" dT="2026-07-06T22:34:26.51" personId="{321E5728-D7B7-4D62-8D5B-D67D7BCB63D4}" id="{8C0493E9-6C73-4D6C-B4B2-D52E08401897}">
    <text>Accounting profit = what you actually made after paying residential finance costs (e.g. mortgage interest). For information only — NOT submitted to HMRC. HMRC taxes the taxable profit above and gives a 20% credit for residential finance costs.</text>
  </threadedComment>
</ThreadedComments>
</file>

<file path=xl/threadedComments/threadedComment2.xml><?xml version="1.0" encoding="utf-8"?>
<ThreadedComments xmlns="http://schemas.microsoft.com/office/spreadsheetml/2018/threadedcomments" xmlns:x="http://schemas.openxmlformats.org/spreadsheetml/2006/main">
  <threadedComment ref="A21" dT="2026-07-06T22:34:26.51" personId="{321E5728-D7B7-4D62-8D5B-D67D7BCB63D4}" id="{63E73C5C-1C86-4BCC-87D5-8378ED320304}">
    <text>Taxable profit = income − allowable expenses (boxes 24–29). This is the figure HMRC taxes, BEFORE the separate 20% tax credit for residential finance costs. Residential finance costs and rent-a-room relief are NOT deducted here.</text>
  </threadedComment>
  <threadedComment ref="A24" dT="2026-07-06T22:34:26.51" personId="{321E5728-D7B7-4D62-8D5B-D67D7BCB63D4}" id="{B47F6803-A373-432F-A0B9-DD627445A1A7}">
    <text>Accounting profit = what you actually made after paying residential finance costs (e.g. mortgage interest). For information only — NOT submitted to HMRC. HMRC taxes the taxable profit above and gives a 20% credit for residential finance costs.</text>
  </threadedComment>
</ThreadedComments>
</file>

<file path=xl/threadedComments/threadedComment3.xml><?xml version="1.0" encoding="utf-8"?>
<ThreadedComments xmlns="http://schemas.microsoft.com/office/spreadsheetml/2018/threadedcomments" xmlns:x="http://schemas.openxmlformats.org/spreadsheetml/2006/main">
  <threadedComment ref="A21" dT="2026-07-06T22:34:26.51" personId="{321E5728-D7B7-4D62-8D5B-D67D7BCB63D4}" id="{A0ECD632-5BCD-4A4B-8FD9-E07EADC03B36}">
    <text>Taxable profit = income − allowable expenses (boxes 24–29). This is the figure HMRC taxes, BEFORE the separate 20% tax credit for residential finance costs. Residential finance costs and rent-a-room relief are NOT deducted here.</text>
  </threadedComment>
  <threadedComment ref="A24" dT="2026-07-06T22:34:26.51" personId="{321E5728-D7B7-4D62-8D5B-D67D7BCB63D4}" id="{82C12815-9B21-4C6E-9C6D-B6BBA71D1FF6}">
    <text>Accounting profit = what you actually made after paying residential finance costs (e.g. mortgage interest). For information only — NOT submitted to HMRC. HMRC taxes the taxable profit above and gives a 20% credit for residential finance costs.</text>
  </threadedComment>
</ThreadedComments>
</file>

<file path=xl/threadedComments/threadedComment4.xml><?xml version="1.0" encoding="utf-8"?>
<ThreadedComments xmlns="http://schemas.microsoft.com/office/spreadsheetml/2018/threadedcomments" xmlns:x="http://schemas.openxmlformats.org/spreadsheetml/2006/main">
  <threadedComment ref="B62" dT="2026-07-06T22:39:57.78" personId="{321E5728-D7B7-4D62-8D5B-D67D7BCB63D4}" id="{A14646A9-2A46-4A7A-BBD0-8B1C580BD745}">
    <text>Disallowed residential finance costs carried forward from the previous tax year (SA105 box 45). Recorded/submitted separately; never added into total expenses or the profit figures above.</text>
  </threadedComment>
  <threadedComment ref="B63" dT="2026-07-06T22:39:57.78" personId="{321E5728-D7B7-4D62-8D5B-D67D7BCB63D4}" id="{7ED2EC06-159D-4406-A541-DD590E67467C}">
    <text>Rent-a-Room relief claimed (SA105 box 37). Max £7,500 (£3,750 if the property is let jointly). Submitted as a separate deduction — HMRC applies it at year-end. It is NOT part of total expenses. Rent-a-Room income stays in total income.</text>
  </threadedComment>
</ThreadedComments>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 dockstate="right" visibility="1" width="350" row="0">
    <wetp:webextensionref xmlns:r="http://schemas.openxmlformats.org/officeDocument/2006/relationships" r:id="rId2"/>
  </wetp:taskpane>
  <wetp:taskpane dockstate="right" visibility="0" width="350" row="0">
    <wetp:webextensionref xmlns:r="http://schemas.openxmlformats.org/officeDocument/2006/relationships" r:id="rId3"/>
  </wetp:taskpane>
</wetp:taskpanes>
</file>

<file path=xl/webextensions/webextension1.xml><?xml version="1.0" encoding="utf-8"?>
<we:webextension xmlns:we="http://schemas.microsoft.com/office/webextensions/webextension/2010/11" id="{981A59EE-BBE0-4E4A-A62E-E7D035EE850F}">
  <we:reference id="wa200009404" version="1.0.0.8" store="en-US" storeType="OMEX"/>
  <we:alternateReferences>
    <we:reference id="wa200009404" version="1.0.0.8"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F950A4F7-A430-45C8-867D-C10F64AF0859}">
  <we:reference id="WA200010725" version="1.0.0.1" store="en-US" storeType="omex"/>
  <we:alternateReferences>
    <we:reference id="WA200010725" version="1.0.0.1" store="en-US" storeType="omex"/>
  </we:alternateReferences>
  <we:properties>
    <we:property name="claude.fileId" value="&quot;6bc7c321-6bc5-4833-a09e-2239a5d94412&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3.xml><?xml version="1.0" encoding="utf-8"?>
<we:webextension xmlns:we="http://schemas.microsoft.com/office/webextensions/webextension/2010/11" id="{D9CCF473-D43B-48B9-A956-4559FC533A40}">
  <we:reference id="WA200010215" version="2.0.0.0" store="en-US" storeType="omex"/>
  <we:alternateReferences>
    <we:reference id="WA200010215" version="2.0.0.0" store="en-US" storeType="omex"/>
  </we:alternateReferences>
  <we:properties>
    <we:property name="bps.codex_control.document_id" value="&quot;6c0408dc-bc30-4202-b74c-b597cb0f089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aligned.tax" TargetMode="External"/><Relationship Id="rId1" Type="http://schemas.openxmlformats.org/officeDocument/2006/relationships/hyperlink" Target="https://aligned.tax"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aligned.tax" TargetMode="Externa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aligned.tax" TargetMode="External"/><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https://aligned.tax" TargetMode="External"/><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hyperlink" Target="https://aligned.tax" TargetMode="External"/><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1" Type="http://schemas.openxmlformats.org/officeDocument/2006/relationships/hyperlink" Target="https://aligned.ta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workbookViewId="0"/>
  </sheetViews>
  <sheetFormatPr defaultRowHeight="15"/>
  <cols>
    <col min="2" max="2" width="11.42578125" bestFit="1" customWidth="1"/>
  </cols>
  <sheetData>
    <row r="1" spans="1:10">
      <c r="A1" t="s">
        <v>0</v>
      </c>
      <c r="B1" s="49">
        <f>IF('Welcome &amp; Instructions'!$B$10="Standard (tax year)",DATE(StartYear,4,6),IF(StartYear=2026,DATE(StartYear,4,6),DATE(StartYear,4,1)))</f>
        <v>46118</v>
      </c>
      <c r="D1" s="72" t="s">
        <v>1</v>
      </c>
      <c r="E1" s="72" t="s">
        <v>2</v>
      </c>
      <c r="F1" s="72" t="s">
        <v>3</v>
      </c>
      <c r="H1" s="137" t="s">
        <v>4</v>
      </c>
      <c r="I1" t="s">
        <v>5</v>
      </c>
      <c r="J1" t="s">
        <v>6</v>
      </c>
    </row>
    <row r="2" spans="1:10">
      <c r="A2" t="s">
        <v>7</v>
      </c>
      <c r="B2" s="49">
        <f>IF('Welcome &amp; Instructions'!$B$10="Standard (tax year)",DATE(StartYear,7,5),DATE(StartYear,6,30))</f>
        <v>46208</v>
      </c>
      <c r="D2" t="s">
        <v>4</v>
      </c>
      <c r="E2" t="s">
        <v>8</v>
      </c>
      <c r="F2" t="s">
        <v>9</v>
      </c>
      <c r="H2" s="136" t="s">
        <v>10</v>
      </c>
      <c r="J2" t="s">
        <v>11</v>
      </c>
    </row>
    <row r="3" spans="1:10">
      <c r="A3" t="s">
        <v>12</v>
      </c>
      <c r="B3" s="49">
        <f>IF('Welcome &amp; Instructions'!$B$10="Standard (tax year)",DATE(StartYear,7,6),DATE(StartYear,7,1))</f>
        <v>46209</v>
      </c>
      <c r="D3" t="s">
        <v>10</v>
      </c>
      <c r="E3" t="s">
        <v>13</v>
      </c>
      <c r="H3" s="136" t="s">
        <v>14</v>
      </c>
    </row>
    <row r="4" spans="1:10">
      <c r="A4" t="s">
        <v>15</v>
      </c>
      <c r="B4" s="49">
        <f>IF('Welcome &amp; Instructions'!$B$10="Standard (tax year)",DATE(StartYear,10,5),DATE(StartYear,9,30))</f>
        <v>46300</v>
      </c>
      <c r="D4" t="s">
        <v>14</v>
      </c>
      <c r="E4" t="s">
        <v>16</v>
      </c>
      <c r="H4" s="54" t="s">
        <v>17</v>
      </c>
    </row>
    <row r="5" spans="1:10">
      <c r="A5" t="s">
        <v>18</v>
      </c>
      <c r="B5" s="49">
        <f>IF('Welcome &amp; Instructions'!$B$10="Standard (tax year)",DATE(StartYear,10,6),DATE(StartYear,10,1))</f>
        <v>46301</v>
      </c>
      <c r="D5" t="s">
        <v>17</v>
      </c>
      <c r="E5" t="s">
        <v>19</v>
      </c>
      <c r="H5" t="s">
        <v>20</v>
      </c>
    </row>
    <row r="6" spans="1:10">
      <c r="A6" t="s">
        <v>21</v>
      </c>
      <c r="B6" s="49">
        <f>IF('Welcome &amp; Instructions'!$B$10="Standard (tax year)",DATE(StartYear+1,1,5),DATE(StartYear,12,31))</f>
        <v>46392</v>
      </c>
      <c r="D6" t="s">
        <v>20</v>
      </c>
      <c r="E6" t="s">
        <v>22</v>
      </c>
      <c r="H6" t="s">
        <v>23</v>
      </c>
    </row>
    <row r="7" spans="1:10">
      <c r="A7" t="s">
        <v>24</v>
      </c>
      <c r="B7" s="49">
        <f>IF('Welcome &amp; Instructions'!$B$10="Standard (tax year)",DATE(StartYear+1,1,6),DATE(StartYear+1,1,1))</f>
        <v>46393</v>
      </c>
      <c r="D7" t="s">
        <v>23</v>
      </c>
      <c r="E7" t="s">
        <v>25</v>
      </c>
      <c r="H7" t="s">
        <v>8</v>
      </c>
    </row>
    <row r="8" spans="1:10">
      <c r="A8" t="s">
        <v>26</v>
      </c>
      <c r="B8" s="49">
        <f>IF('Welcome &amp; Instructions'!$B$10="Standard (tax year)",DATE(StartYear+1,4,5),DATE(StartYear+1,3,31))</f>
        <v>46482</v>
      </c>
      <c r="E8" t="s">
        <v>27</v>
      </c>
      <c r="H8" t="s">
        <v>13</v>
      </c>
    </row>
    <row r="9" spans="1:10">
      <c r="E9" t="s">
        <v>28</v>
      </c>
      <c r="H9" t="s">
        <v>16</v>
      </c>
    </row>
    <row r="10" spans="1:10">
      <c r="A10" s="52" t="s">
        <v>29</v>
      </c>
      <c r="B10" s="53">
        <v>90000</v>
      </c>
      <c r="E10" t="s">
        <v>30</v>
      </c>
      <c r="H10" t="s">
        <v>19</v>
      </c>
    </row>
    <row r="11" spans="1:10">
      <c r="E11" t="s">
        <v>31</v>
      </c>
      <c r="H11" t="s">
        <v>22</v>
      </c>
    </row>
    <row r="12" spans="1:10">
      <c r="A12" s="54" t="s">
        <v>32</v>
      </c>
      <c r="H12" t="s">
        <v>25</v>
      </c>
    </row>
    <row r="13" spans="1:10">
      <c r="H13" t="s">
        <v>27</v>
      </c>
    </row>
    <row r="14" spans="1:10">
      <c r="H14" t="s">
        <v>28</v>
      </c>
    </row>
    <row r="15" spans="1:10">
      <c r="H15" t="s">
        <v>30</v>
      </c>
    </row>
    <row r="16" spans="1:10">
      <c r="H16" t="s">
        <v>31</v>
      </c>
    </row>
    <row r="17" spans="8:8">
      <c r="H17" t="s">
        <v>9</v>
      </c>
    </row>
  </sheetData>
  <sheetProtection sheet="1" objects="1" scenarios="1"/>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6959-5337-42D1-82C5-23B08E015960}">
  <sheetPr>
    <tabColor rgb="FF0EA5E9"/>
  </sheetPr>
  <dimension ref="A1:C37"/>
  <sheetViews>
    <sheetView workbookViewId="0">
      <pane ySplit="4" topLeftCell="A5" activePane="bottomLeft" state="frozen"/>
      <selection pane="bottomLeft" activeCell="A34" sqref="A34"/>
    </sheetView>
  </sheetViews>
  <sheetFormatPr defaultRowHeight="15"/>
  <cols>
    <col min="1" max="1" width="40" style="116" customWidth="1"/>
    <col min="2" max="2" width="60.5703125" style="117" customWidth="1"/>
    <col min="3" max="3" width="57.140625" style="117" customWidth="1"/>
  </cols>
  <sheetData>
    <row r="1" spans="1:3" ht="26.25">
      <c r="A1" s="118" t="s">
        <v>33</v>
      </c>
    </row>
    <row r="2" spans="1:3">
      <c r="A2" s="119" t="s">
        <v>34</v>
      </c>
    </row>
    <row r="4" spans="1:3">
      <c r="A4" s="120" t="s">
        <v>35</v>
      </c>
      <c r="B4" s="121" t="s">
        <v>36</v>
      </c>
      <c r="C4" s="121" t="s">
        <v>37</v>
      </c>
    </row>
    <row r="5" spans="1:3">
      <c r="A5" s="124" t="s">
        <v>38</v>
      </c>
      <c r="B5" s="122"/>
      <c r="C5" s="122"/>
    </row>
    <row r="6" spans="1:3" ht="30.75">
      <c r="A6" s="125" t="s">
        <v>39</v>
      </c>
      <c r="B6" s="123" t="s">
        <v>40</v>
      </c>
      <c r="C6" s="123" t="s">
        <v>41</v>
      </c>
    </row>
    <row r="7" spans="1:3" ht="45.75">
      <c r="A7" s="125" t="s">
        <v>42</v>
      </c>
      <c r="B7" s="123" t="s">
        <v>43</v>
      </c>
      <c r="C7" s="123" t="s">
        <v>44</v>
      </c>
    </row>
    <row r="8" spans="1:3" ht="30.75">
      <c r="A8" s="125" t="s">
        <v>45</v>
      </c>
      <c r="B8" s="123" t="s">
        <v>46</v>
      </c>
      <c r="C8" s="123" t="s">
        <v>47</v>
      </c>
    </row>
    <row r="9" spans="1:3">
      <c r="A9" s="124" t="s">
        <v>48</v>
      </c>
      <c r="B9" s="122"/>
      <c r="C9" s="122"/>
    </row>
    <row r="10" spans="1:3">
      <c r="A10" s="125" t="s">
        <v>49</v>
      </c>
      <c r="B10" s="123" t="s">
        <v>50</v>
      </c>
      <c r="C10" s="123" t="s">
        <v>51</v>
      </c>
    </row>
    <row r="11" spans="1:3" ht="30.75">
      <c r="A11" s="125" t="s">
        <v>52</v>
      </c>
      <c r="B11" s="123" t="s">
        <v>53</v>
      </c>
      <c r="C11" s="123" t="s">
        <v>54</v>
      </c>
    </row>
    <row r="12" spans="1:3" ht="30.75">
      <c r="A12" s="125" t="s">
        <v>55</v>
      </c>
      <c r="B12" s="123" t="s">
        <v>56</v>
      </c>
      <c r="C12" s="123" t="s">
        <v>57</v>
      </c>
    </row>
    <row r="13" spans="1:3" ht="30.75">
      <c r="A13" s="125" t="s">
        <v>58</v>
      </c>
      <c r="B13" s="123" t="s">
        <v>59</v>
      </c>
      <c r="C13" s="123" t="s">
        <v>60</v>
      </c>
    </row>
    <row r="14" spans="1:3" ht="30.75">
      <c r="A14" s="125" t="s">
        <v>61</v>
      </c>
      <c r="B14" s="123" t="s">
        <v>62</v>
      </c>
      <c r="C14" s="123" t="s">
        <v>63</v>
      </c>
    </row>
    <row r="15" spans="1:3">
      <c r="A15" s="124" t="s">
        <v>64</v>
      </c>
      <c r="B15" s="122"/>
      <c r="C15" s="122"/>
    </row>
    <row r="16" spans="1:3">
      <c r="A16" s="125" t="s">
        <v>65</v>
      </c>
      <c r="B16" s="123" t="s">
        <v>66</v>
      </c>
      <c r="C16" s="123" t="s">
        <v>67</v>
      </c>
    </row>
    <row r="17" spans="1:3" ht="30.75">
      <c r="A17" s="125" t="s">
        <v>68</v>
      </c>
      <c r="B17" s="123" t="s">
        <v>69</v>
      </c>
      <c r="C17" s="123" t="s">
        <v>70</v>
      </c>
    </row>
    <row r="18" spans="1:3" ht="30.75">
      <c r="A18" s="125" t="s">
        <v>71</v>
      </c>
      <c r="B18" s="123" t="s">
        <v>72</v>
      </c>
      <c r="C18" s="123" t="s">
        <v>73</v>
      </c>
    </row>
    <row r="19" spans="1:3" ht="30.75">
      <c r="A19" s="125" t="s">
        <v>74</v>
      </c>
      <c r="B19" s="123" t="s">
        <v>75</v>
      </c>
      <c r="C19" s="123" t="s">
        <v>76</v>
      </c>
    </row>
    <row r="20" spans="1:3">
      <c r="A20" s="124" t="s">
        <v>77</v>
      </c>
      <c r="B20" s="122"/>
      <c r="C20" s="122"/>
    </row>
    <row r="21" spans="1:3" ht="30.75">
      <c r="A21" s="125" t="s">
        <v>78</v>
      </c>
      <c r="B21" s="123" t="s">
        <v>79</v>
      </c>
      <c r="C21" s="123" t="s">
        <v>80</v>
      </c>
    </row>
    <row r="22" spans="1:3">
      <c r="A22" s="125" t="s">
        <v>81</v>
      </c>
      <c r="B22" s="123" t="s">
        <v>82</v>
      </c>
      <c r="C22" s="123" t="s">
        <v>83</v>
      </c>
    </row>
    <row r="23" spans="1:3" ht="30.75">
      <c r="A23" s="125" t="s">
        <v>84</v>
      </c>
      <c r="B23" s="123" t="s">
        <v>85</v>
      </c>
      <c r="C23" s="123" t="s">
        <v>86</v>
      </c>
    </row>
    <row r="24" spans="1:3" ht="30.75">
      <c r="A24" s="125" t="s">
        <v>87</v>
      </c>
      <c r="B24" s="123" t="s">
        <v>88</v>
      </c>
      <c r="C24" s="123" t="s">
        <v>89</v>
      </c>
    </row>
    <row r="25" spans="1:3">
      <c r="A25" s="124" t="s">
        <v>90</v>
      </c>
      <c r="B25" s="122"/>
      <c r="C25" s="122"/>
    </row>
    <row r="26" spans="1:3" ht="30.75">
      <c r="A26" s="125" t="s">
        <v>91</v>
      </c>
      <c r="B26" s="123" t="s">
        <v>92</v>
      </c>
      <c r="C26" s="123" t="s">
        <v>93</v>
      </c>
    </row>
    <row r="27" spans="1:3" ht="30.75">
      <c r="A27" s="125" t="s">
        <v>94</v>
      </c>
      <c r="B27" s="123" t="s">
        <v>95</v>
      </c>
      <c r="C27" s="123" t="s">
        <v>96</v>
      </c>
    </row>
    <row r="28" spans="1:3">
      <c r="A28" s="125" t="s">
        <v>97</v>
      </c>
      <c r="B28" s="123" t="s">
        <v>98</v>
      </c>
      <c r="C28" s="123" t="s">
        <v>99</v>
      </c>
    </row>
    <row r="29" spans="1:3" ht="45.75">
      <c r="A29" s="125" t="s">
        <v>100</v>
      </c>
      <c r="B29" s="123" t="s">
        <v>101</v>
      </c>
      <c r="C29" s="123" t="s">
        <v>102</v>
      </c>
    </row>
    <row r="30" spans="1:3" ht="30.75">
      <c r="A30" s="125" t="s">
        <v>103</v>
      </c>
      <c r="B30" s="123" t="s">
        <v>104</v>
      </c>
      <c r="C30" s="123" t="s">
        <v>105</v>
      </c>
    </row>
    <row r="31" spans="1:3">
      <c r="A31" s="124" t="s">
        <v>106</v>
      </c>
      <c r="B31" s="122"/>
      <c r="C31" s="122"/>
    </row>
    <row r="32" spans="1:3" ht="45.75">
      <c r="A32" s="125" t="s">
        <v>107</v>
      </c>
      <c r="B32" s="123" t="s">
        <v>108</v>
      </c>
      <c r="C32" s="123" t="s">
        <v>109</v>
      </c>
    </row>
    <row r="33" spans="1:3" ht="30.75">
      <c r="A33" s="125" t="s">
        <v>110</v>
      </c>
      <c r="B33" s="123" t="s">
        <v>111</v>
      </c>
      <c r="C33" s="123" t="s">
        <v>112</v>
      </c>
    </row>
    <row r="34" spans="1:3" ht="30.75">
      <c r="A34" s="125" t="s">
        <v>113</v>
      </c>
      <c r="B34" s="123" t="s">
        <v>114</v>
      </c>
      <c r="C34" s="123" t="s">
        <v>115</v>
      </c>
    </row>
    <row r="35" spans="1:3" ht="30.75">
      <c r="A35" s="125" t="s">
        <v>116</v>
      </c>
      <c r="B35" s="123" t="s">
        <v>117</v>
      </c>
      <c r="C35" s="123" t="s">
        <v>118</v>
      </c>
    </row>
    <row r="36" spans="1:3" ht="30.75">
      <c r="A36" s="125" t="s">
        <v>119</v>
      </c>
      <c r="B36" s="123" t="s">
        <v>120</v>
      </c>
      <c r="C36" s="123" t="s">
        <v>121</v>
      </c>
    </row>
    <row r="37" spans="1:3">
      <c r="A37" s="125" t="s">
        <v>122</v>
      </c>
      <c r="B37" s="123" t="s">
        <v>123</v>
      </c>
      <c r="C37" s="123"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EA5E9"/>
  </sheetPr>
  <dimension ref="B1:F60"/>
  <sheetViews>
    <sheetView showGridLines="0" tabSelected="1" topLeftCell="A9" workbookViewId="0">
      <selection activeCell="B10" sqref="B10"/>
    </sheetView>
  </sheetViews>
  <sheetFormatPr defaultRowHeight="15"/>
  <cols>
    <col min="1" max="1" width="5" customWidth="1"/>
    <col min="2" max="2" width="45" customWidth="1"/>
    <col min="3" max="3" width="20" customWidth="1"/>
    <col min="4" max="4" width="26.28515625" customWidth="1"/>
    <col min="5" max="6" width="20" customWidth="1"/>
  </cols>
  <sheetData>
    <row r="1" spans="2:6" ht="26.25">
      <c r="B1" s="171" t="s">
        <v>125</v>
      </c>
      <c r="C1" s="172"/>
      <c r="D1" s="172"/>
      <c r="E1" s="172"/>
      <c r="F1" s="172"/>
    </row>
    <row r="3" spans="2:6" ht="21">
      <c r="B3" s="173" t="s">
        <v>126</v>
      </c>
      <c r="C3" s="173"/>
      <c r="D3" s="173"/>
      <c r="E3" s="173"/>
      <c r="F3" s="173"/>
    </row>
    <row r="4" spans="2:6" ht="15.75">
      <c r="B4" s="174" t="str">
        <f>"Tax Year "&amp;StartYear&amp;"–"&amp;RIGHT(StartYear+1,2)&amp;" (6 April "&amp;StartYear&amp;" – 5 April "&amp;(StartYear+1)&amp;")"</f>
        <v>Tax Year 2026–27 (6 April 2026 – 5 April 2027)</v>
      </c>
      <c r="C4" s="174"/>
      <c r="D4" s="174"/>
      <c r="E4" s="174"/>
      <c r="F4" s="174"/>
    </row>
    <row r="5" spans="2:6">
      <c r="B5" s="175" t="s">
        <v>127</v>
      </c>
      <c r="C5" s="175"/>
      <c r="D5" s="175"/>
      <c r="E5" s="175"/>
      <c r="F5" s="175"/>
    </row>
    <row r="7" spans="2:6" ht="39" customHeight="1">
      <c r="B7" s="176" t="s">
        <v>128</v>
      </c>
      <c r="C7" s="176"/>
      <c r="D7" s="176"/>
      <c r="E7" s="176"/>
      <c r="F7" s="176"/>
    </row>
    <row r="9" spans="2:6" ht="15.75">
      <c r="B9" s="1" t="s">
        <v>129</v>
      </c>
      <c r="D9" s="44" t="s">
        <v>130</v>
      </c>
      <c r="E9" s="45" t="s">
        <v>131</v>
      </c>
    </row>
    <row r="10" spans="2:6" ht="15.75">
      <c r="B10" s="2" t="s">
        <v>132</v>
      </c>
      <c r="D10" s="48">
        <v>2026</v>
      </c>
      <c r="E10" s="46" t="str">
        <f>D10&amp;"–"&amp;RIGHT(D10+1,2)</f>
        <v>2026–27</v>
      </c>
    </row>
    <row r="11" spans="2:6">
      <c r="D11" s="47" t="s">
        <v>133</v>
      </c>
    </row>
    <row r="12" spans="2:6" ht="50.1" customHeight="1">
      <c r="B12" s="169" t="s">
        <v>134</v>
      </c>
      <c r="C12" s="170"/>
      <c r="D12" s="170"/>
      <c r="E12" s="170"/>
      <c r="F12" s="170"/>
    </row>
    <row r="13" spans="2:6" ht="15.75" customHeight="1">
      <c r="B13" s="143"/>
      <c r="C13" s="144"/>
      <c r="D13" s="144"/>
      <c r="E13" s="144"/>
      <c r="F13" s="144"/>
    </row>
    <row r="14" spans="2:6">
      <c r="B14" s="3" t="s">
        <v>135</v>
      </c>
    </row>
    <row r="15" spans="2:6">
      <c r="B15" s="55" t="s">
        <v>11</v>
      </c>
      <c r="D15" s="3"/>
    </row>
    <row r="16" spans="2:6">
      <c r="B16" s="56" t="s">
        <v>136</v>
      </c>
      <c r="D16" s="3"/>
    </row>
    <row r="17" spans="2:4">
      <c r="D17" s="3"/>
    </row>
    <row r="18" spans="2:4">
      <c r="B18" s="57" t="s">
        <v>137</v>
      </c>
      <c r="C18" s="58"/>
      <c r="D18" s="5"/>
    </row>
    <row r="19" spans="2:4">
      <c r="B19" s="63" t="s">
        <v>138</v>
      </c>
      <c r="C19" s="64" t="s">
        <v>139</v>
      </c>
    </row>
    <row r="20" spans="2:4">
      <c r="B20" s="59" t="str">
        <f>"6 April – 5 July "&amp;StartYear</f>
        <v>6 April – 5 July 2026</v>
      </c>
      <c r="C20" s="60" t="str">
        <f>"7 August "&amp;StartYear</f>
        <v>7 August 2026</v>
      </c>
    </row>
    <row r="21" spans="2:4">
      <c r="B21" s="59" t="str">
        <f>"6 April – 5 October "&amp;StartYear</f>
        <v>6 April – 5 October 2026</v>
      </c>
      <c r="C21" s="60" t="str">
        <f>"7 November "&amp;StartYear</f>
        <v>7 November 2026</v>
      </c>
    </row>
    <row r="22" spans="2:4">
      <c r="B22" s="59" t="str">
        <f>"6 April – 5 January "&amp;(StartYear+1)</f>
        <v>6 April – 5 January 2027</v>
      </c>
      <c r="C22" s="60" t="str">
        <f>"7 February "&amp;(StartYear+1)</f>
        <v>7 February 2027</v>
      </c>
    </row>
    <row r="23" spans="2:4">
      <c r="B23" s="59" t="str">
        <f>"6 April – 5 April "&amp;(StartYear+1)</f>
        <v>6 April – 5 April 2027</v>
      </c>
      <c r="C23" s="60" t="str">
        <f>"7 May "&amp;(StartYear+1)</f>
        <v>7 May 2027</v>
      </c>
    </row>
    <row r="24" spans="2:4">
      <c r="B24" s="61"/>
      <c r="C24" s="62"/>
    </row>
    <row r="25" spans="2:4">
      <c r="B25" s="20"/>
      <c r="C25" s="20"/>
    </row>
    <row r="26" spans="2:4">
      <c r="B26" s="57" t="s">
        <v>140</v>
      </c>
      <c r="C26" s="58"/>
    </row>
    <row r="27" spans="2:4">
      <c r="B27" s="63" t="s">
        <v>138</v>
      </c>
      <c r="C27" s="64" t="s">
        <v>139</v>
      </c>
    </row>
    <row r="28" spans="2:4">
      <c r="B28" s="59" t="str">
        <f>IF(StartYear=2026,"6 April – 30 June "&amp;StartYear,"1 April – 30 June "&amp;StartYear)</f>
        <v>6 April – 30 June 2026</v>
      </c>
      <c r="C28" s="60" t="str">
        <f>"7 August "&amp;StartYear</f>
        <v>7 August 2026</v>
      </c>
    </row>
    <row r="29" spans="2:4">
      <c r="B29" s="59" t="str">
        <f>IF(StartYear=2026,"6 April – 30 September "&amp;StartYear,"1 April – 30 September "&amp;StartYear)</f>
        <v>6 April – 30 September 2026</v>
      </c>
      <c r="C29" s="60" t="str">
        <f>"7 November "&amp;StartYear</f>
        <v>7 November 2026</v>
      </c>
    </row>
    <row r="30" spans="2:4">
      <c r="B30" s="59" t="str">
        <f>IF(StartYear=2026,"6 April – 31 December "&amp;StartYear,"1 April – 31 December "&amp;StartYear)</f>
        <v>6 April – 31 December 2026</v>
      </c>
      <c r="C30" s="60" t="str">
        <f>"7 February "&amp;(StartYear+1)</f>
        <v>7 February 2027</v>
      </c>
    </row>
    <row r="31" spans="2:4">
      <c r="B31" s="85" t="str">
        <f>IF(StartYear=2026,"6 April – 31 March "&amp;(StartYear+1),"1 April – 31 March "&amp;(StartYear+1))</f>
        <v>6 April – 31 March 2027</v>
      </c>
      <c r="C31" s="86" t="str">
        <f>"7 May "&amp;(StartYear+1)</f>
        <v>7 May 2027</v>
      </c>
    </row>
    <row r="33" spans="2:6" ht="15.75">
      <c r="B33" s="65" t="s">
        <v>141</v>
      </c>
      <c r="C33" s="66"/>
      <c r="D33" s="66"/>
      <c r="E33" s="66"/>
      <c r="F33" s="58"/>
    </row>
    <row r="34" spans="2:6">
      <c r="B34" s="163" t="s">
        <v>142</v>
      </c>
      <c r="C34" s="164"/>
      <c r="D34" s="164"/>
      <c r="E34" s="164"/>
      <c r="F34" s="165"/>
    </row>
    <row r="35" spans="2:6">
      <c r="B35" s="163" t="s">
        <v>143</v>
      </c>
      <c r="C35" s="164"/>
      <c r="D35" s="164"/>
      <c r="E35" s="164"/>
      <c r="F35" s="165"/>
    </row>
    <row r="36" spans="2:6">
      <c r="B36" s="163" t="s">
        <v>144</v>
      </c>
      <c r="C36" s="164"/>
      <c r="D36" s="164"/>
      <c r="E36" s="164"/>
      <c r="F36" s="165"/>
    </row>
    <row r="37" spans="2:6">
      <c r="B37" s="163" t="s">
        <v>145</v>
      </c>
      <c r="C37" s="164"/>
      <c r="D37" s="164"/>
      <c r="E37" s="164"/>
      <c r="F37" s="165"/>
    </row>
    <row r="38" spans="2:6">
      <c r="B38" s="163" t="s">
        <v>146</v>
      </c>
      <c r="C38" s="164"/>
      <c r="D38" s="164"/>
      <c r="E38" s="164"/>
      <c r="F38" s="165"/>
    </row>
    <row r="39" spans="2:6">
      <c r="B39" s="166" t="s">
        <v>147</v>
      </c>
      <c r="C39" s="167"/>
      <c r="D39" s="167"/>
      <c r="E39" s="167"/>
      <c r="F39" s="168"/>
    </row>
    <row r="41" spans="2:6" ht="15.75">
      <c r="B41" s="65" t="s">
        <v>148</v>
      </c>
      <c r="C41" s="66"/>
      <c r="D41" s="66"/>
      <c r="E41" s="66"/>
      <c r="F41" s="58"/>
    </row>
    <row r="42" spans="2:6">
      <c r="B42" s="67" t="s">
        <v>149</v>
      </c>
      <c r="C42" s="20"/>
      <c r="D42" s="20"/>
      <c r="E42" s="20"/>
      <c r="F42" s="68"/>
    </row>
    <row r="43" spans="2:6">
      <c r="B43" s="67" t="s">
        <v>150</v>
      </c>
      <c r="C43" s="20"/>
      <c r="D43" s="20"/>
      <c r="E43" s="20"/>
      <c r="F43" s="68"/>
    </row>
    <row r="44" spans="2:6">
      <c r="B44" s="67" t="s">
        <v>151</v>
      </c>
      <c r="C44" s="20"/>
      <c r="D44" s="20"/>
      <c r="E44" s="20"/>
      <c r="F44" s="68"/>
    </row>
    <row r="45" spans="2:6" ht="15.75">
      <c r="B45" s="69" t="s">
        <v>152</v>
      </c>
      <c r="C45" s="20"/>
      <c r="D45" s="20"/>
      <c r="E45" s="20"/>
      <c r="F45" s="68"/>
    </row>
    <row r="46" spans="2:6">
      <c r="B46" s="67" t="s">
        <v>153</v>
      </c>
      <c r="C46" s="20"/>
      <c r="D46" s="20"/>
      <c r="E46" s="20"/>
      <c r="F46" s="68"/>
    </row>
    <row r="47" spans="2:6">
      <c r="B47" s="67" t="s">
        <v>154</v>
      </c>
      <c r="C47" s="20"/>
      <c r="D47" s="20"/>
      <c r="E47" s="20"/>
      <c r="F47" s="68"/>
    </row>
    <row r="48" spans="2:6">
      <c r="B48" s="70" t="s">
        <v>155</v>
      </c>
      <c r="C48" s="71"/>
      <c r="D48" s="71"/>
      <c r="E48" s="71"/>
      <c r="F48" s="62"/>
    </row>
    <row r="50" spans="2:6" ht="20.25" customHeight="1">
      <c r="B50" s="151" t="s">
        <v>156</v>
      </c>
      <c r="C50" s="152"/>
      <c r="D50" s="152"/>
      <c r="E50" s="152"/>
      <c r="F50" s="153"/>
    </row>
    <row r="51" spans="2:6" ht="20.25" customHeight="1">
      <c r="B51" s="154" t="s">
        <v>157</v>
      </c>
      <c r="C51" s="155"/>
      <c r="D51" s="155"/>
      <c r="E51" s="155"/>
      <c r="F51" s="156"/>
    </row>
    <row r="52" spans="2:6" ht="30" customHeight="1">
      <c r="B52" s="157" t="s">
        <v>158</v>
      </c>
      <c r="C52" s="158"/>
      <c r="D52" s="158"/>
      <c r="E52" s="158"/>
      <c r="F52" s="159"/>
    </row>
    <row r="53" spans="2:6" ht="19.5" customHeight="1">
      <c r="B53" s="160" t="s">
        <v>159</v>
      </c>
      <c r="C53" s="161"/>
      <c r="D53" s="161"/>
      <c r="E53" s="161"/>
      <c r="F53" s="162"/>
    </row>
    <row r="55" spans="2:6" ht="89.25" customHeight="1">
      <c r="B55" s="148" t="s">
        <v>160</v>
      </c>
      <c r="C55" s="149"/>
      <c r="D55" s="149"/>
      <c r="E55" s="149"/>
      <c r="F55" s="150"/>
    </row>
    <row r="57" spans="2:6">
      <c r="B57" s="4" t="s">
        <v>161</v>
      </c>
    </row>
    <row r="59" spans="2:6">
      <c r="B59" s="73" t="s">
        <v>162</v>
      </c>
    </row>
    <row r="60" spans="2:6">
      <c r="B60" s="56" t="s">
        <v>163</v>
      </c>
    </row>
  </sheetData>
  <sheetProtection sheet="1" objects="1" scenarios="1"/>
  <mergeCells count="17">
    <mergeCell ref="B1:F1"/>
    <mergeCell ref="B3:F3"/>
    <mergeCell ref="B4:F4"/>
    <mergeCell ref="B5:F5"/>
    <mergeCell ref="B7:F7"/>
    <mergeCell ref="B38:F38"/>
    <mergeCell ref="B39:F39"/>
    <mergeCell ref="B12:F12"/>
    <mergeCell ref="B34:F34"/>
    <mergeCell ref="B35:F35"/>
    <mergeCell ref="B36:F36"/>
    <mergeCell ref="B37:F37"/>
    <mergeCell ref="B55:F55"/>
    <mergeCell ref="B50:F50"/>
    <mergeCell ref="B51:F51"/>
    <mergeCell ref="B52:F52"/>
    <mergeCell ref="B53:F53"/>
  </mergeCells>
  <dataValidations count="3">
    <dataValidation type="list" showErrorMessage="1" errorTitle="Invalid Period Type" error="Please select Standard (tax year) or Calendar (month-end)" sqref="B10" xr:uid="{00000000-0002-0000-0100-000000000000}">
      <formula1>"Standard (tax year),Calendar (month-end)"</formula1>
    </dataValidation>
    <dataValidation type="list" allowBlank="1" showInputMessage="1" showErrorMessage="1" sqref="D10" xr:uid="{2882ED5B-54DE-4063-A63D-989CFA35A013}">
      <formula1>"2024,2025,2026,2027,2028,2029,2030"</formula1>
    </dataValidation>
    <dataValidation type="list" allowBlank="1" showInputMessage="1" showErrorMessage="1" sqref="B15" xr:uid="{783F4E6A-7774-401A-AC7C-00E6A39B4565}">
      <formula1>"Detailed (HMRC categories),Simplified (income below £90k)"</formula1>
    </dataValidation>
  </dataValidations>
  <hyperlinks>
    <hyperlink ref="B1" r:id="rId1" tooltip="aligned.tax" xr:uid="{AB0C98BF-92EA-43F2-B7FC-12A889EB7C46}"/>
    <hyperlink ref="B51" r:id="rId2" tooltip="Open aligned.tax to file your MTD return" xr:uid="{37A88A52-5EDB-4B2D-A2AE-D2212A825215}"/>
  </hyperlinks>
  <pageMargins left="0.7" right="0.7" top="0.75" bottom="0.75" header="0.3" footer="0.3"/>
  <pageSetup orientation="portrait" horizontalDpi="4294967295" verticalDpi="4294967295"/>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EA5E9"/>
  </sheetPr>
  <dimension ref="A1:H527"/>
  <sheetViews>
    <sheetView showGridLines="0" workbookViewId="0">
      <pane ySplit="27" topLeftCell="A28" activePane="bottomLeft" state="frozen"/>
      <selection pane="bottomLeft" activeCell="E30" sqref="E30"/>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9" width="17" customWidth="1"/>
    <col min="10" max="10" width="14" customWidth="1"/>
    <col min="11" max="11" width="18" customWidth="1"/>
    <col min="12" max="12" width="22" customWidth="1"/>
    <col min="13" max="13" width="20" customWidth="1"/>
    <col min="14" max="14" width="25" customWidth="1"/>
  </cols>
  <sheetData>
    <row r="1" spans="1:7">
      <c r="A1" s="93" t="s">
        <v>164</v>
      </c>
      <c r="B1" s="94"/>
      <c r="C1" s="87"/>
      <c r="D1" s="96" t="s">
        <v>131</v>
      </c>
      <c r="E1" s="179" t="str">
        <f>'Welcome &amp; Instructions'!$E$10</f>
        <v>2026–27</v>
      </c>
      <c r="F1" s="179"/>
      <c r="G1" s="179"/>
    </row>
    <row r="2" spans="1:7">
      <c r="A2" s="93" t="s">
        <v>165</v>
      </c>
      <c r="B2" s="95" t="s">
        <v>166</v>
      </c>
      <c r="D2" s="97" t="s">
        <v>167</v>
      </c>
      <c r="E2" s="180" t="str">
        <f>RecordingMethod</f>
        <v>Simplified (income below £90k)</v>
      </c>
      <c r="F2" s="180"/>
      <c r="G2" s="180"/>
    </row>
    <row r="3" spans="1:7" ht="30" customHeight="1">
      <c r="A3" s="107" t="s">
        <v>168</v>
      </c>
      <c r="B3" s="108">
        <v>100</v>
      </c>
      <c r="C3" s="181" t="str">
        <f>IF($B$3&lt;100,"⚠️ Part-ownership ("&amp;$B$3&amp;"%): enter the FULL property amounts below and they'll be adjusted to your share automatically — OR enter just your own share and set Ownership % to 100.","")</f>
        <v/>
      </c>
      <c r="D3" s="182"/>
      <c r="E3" s="182"/>
      <c r="F3" s="182"/>
      <c r="G3" s="182"/>
    </row>
    <row r="4" spans="1:7" ht="24.75" hidden="1" customHeight="1">
      <c r="A4" s="183" t="s">
        <v>169</v>
      </c>
      <c r="B4" s="183"/>
      <c r="C4" s="183"/>
      <c r="D4" s="183"/>
      <c r="E4" s="183"/>
      <c r="F4" s="183"/>
      <c r="G4" s="183"/>
    </row>
    <row r="5" spans="1:7" ht="24.75" hidden="1" customHeight="1">
      <c r="A5" s="18" t="str">
        <f>"🔒  QUARTERLY TOTALS "&amp;StartYear&amp;"–"&amp;RIGHT(StartYear+1,2)&amp;" ("&amp;'Welcome &amp; Instructions'!$B$10&amp;")"</f>
        <v>🔒  QUARTERLY TOTALS 2026–27 (Standard (tax year))</v>
      </c>
      <c r="B5" s="16"/>
      <c r="C5" s="16"/>
      <c r="D5" s="16"/>
      <c r="E5" s="16"/>
      <c r="F5" s="16"/>
    </row>
    <row r="6" spans="1:7" hidden="1" collapsed="1">
      <c r="A6" s="101" t="s">
        <v>170</v>
      </c>
      <c r="B6" s="102" t="s">
        <v>171</v>
      </c>
      <c r="C6" s="102" t="s">
        <v>172</v>
      </c>
      <c r="D6" s="102" t="s">
        <v>173</v>
      </c>
      <c r="E6" s="102" t="s">
        <v>174</v>
      </c>
      <c r="F6" s="102" t="s">
        <v>175</v>
      </c>
    </row>
    <row r="7" spans="1:7" hidden="1" collapsed="1">
      <c r="A7" s="99" t="str">
        <f>_Config!$D$2</f>
        <v>Rent income</v>
      </c>
      <c r="B7" s="126">
        <f>SUMIFS(E$28:E$526,A$28:A$526,"&gt;="&amp;Q1_Start,A$28:A$526,"&lt;="&amp;Q1_End,D$28:D$526,$A7)*$B$3/100</f>
        <v>0</v>
      </c>
      <c r="C7" s="126">
        <f>SUMIFS(E$28:E$526,A$28:A$526,"&gt;="&amp;Q2_Start,A$28:A$526,"&lt;="&amp;Q2_End,D$28:D$526,$A7)*$B$3/100</f>
        <v>0</v>
      </c>
      <c r="D7" s="126">
        <f>SUMIFS(E$28:E$526,A$28:A$526,"&gt;="&amp;Q3_Start,A$28:A$526,"&lt;="&amp;Q3_End,D$28:D$526,$A7)*$B$3/100</f>
        <v>0</v>
      </c>
      <c r="E7" s="126">
        <f>SUMIFS(E$28:E$526,A$28:A$526,"&gt;="&amp;Q4_Start,A$28:A$526,"&lt;="&amp;Q4_End,D$28:D$526,$A7)*$B$3/100</f>
        <v>0</v>
      </c>
      <c r="F7" s="126">
        <f>SUM(B7:E7)</f>
        <v>0</v>
      </c>
    </row>
    <row r="8" spans="1:7" hidden="1">
      <c r="A8" s="99" t="str">
        <f>_Config!$D$3</f>
        <v>Premiums of lease grant</v>
      </c>
      <c r="B8" s="126">
        <f>SUMIFS(E$28:E$526,A$28:A$526,"&gt;="&amp;Q1_Start,A$28:A$526,"&lt;="&amp;Q1_End,D$28:D$526,$A8)*$B$3/100</f>
        <v>0</v>
      </c>
      <c r="C8" s="126">
        <f>SUMIFS(E$28:E$526,A$28:A$526,"&gt;="&amp;Q2_Start,A$28:A$526,"&lt;="&amp;Q2_End,D$28:D$526,$A8)*$B$3/100</f>
        <v>0</v>
      </c>
      <c r="D8" s="126">
        <f>SUMIFS(E$28:E$526,A$28:A$526,"&gt;="&amp;Q3_Start,A$28:A$526,"&lt;="&amp;Q3_End,D$28:D$526,$A8)*$B$3/100</f>
        <v>0</v>
      </c>
      <c r="E8" s="126">
        <f>SUMIFS(E$28:E$526,A$28:A$526,"&gt;="&amp;Q4_Start,A$28:A$526,"&lt;="&amp;Q4_End,D$28:D$526,$A8)*$B$3/100</f>
        <v>0</v>
      </c>
      <c r="F8" s="126">
        <f t="shared" ref="F8:F11" si="0">SUM(B8:E8)</f>
        <v>0</v>
      </c>
    </row>
    <row r="9" spans="1:7" hidden="1">
      <c r="A9" s="99" t="str">
        <f>_Config!$D$4</f>
        <v>Reverse premiums</v>
      </c>
      <c r="B9" s="126">
        <f>SUMIFS(E$28:E$526,A$28:A$526,"&gt;="&amp;Q1_Start,A$28:A$526,"&lt;="&amp;Q1_End,D$28:D$526,$A9)*$B$3/100</f>
        <v>0</v>
      </c>
      <c r="C9" s="126">
        <f>SUMIFS(E$28:E$526,A$28:A$526,"&gt;="&amp;Q2_Start,A$28:A$526,"&lt;="&amp;Q2_End,D$28:D$526,$A9)*$B$3/100</f>
        <v>0</v>
      </c>
      <c r="D9" s="126">
        <f>SUMIFS(E$28:E$526,A$28:A$526,"&gt;="&amp;Q3_Start,A$28:A$526,"&lt;="&amp;Q3_End,D$28:D$526,$A9)*$B$3/100</f>
        <v>0</v>
      </c>
      <c r="E9" s="126">
        <f>SUMIFS(E$28:E$526,A$28:A$526,"&gt;="&amp;Q4_Start,A$28:A$526,"&lt;="&amp;Q4_End,D$28:D$526,$A9)*$B$3/100</f>
        <v>0</v>
      </c>
      <c r="F9" s="126">
        <f t="shared" si="0"/>
        <v>0</v>
      </c>
    </row>
    <row r="10" spans="1:7" hidden="1">
      <c r="A10" s="99" t="str">
        <f>_Config!$D$5</f>
        <v>Other property income</v>
      </c>
      <c r="B10" s="126">
        <f>SUMIFS(E$28:E$526,A$28:A$526,"&gt;="&amp;Q1_Start,A$28:A$526,"&lt;="&amp;Q1_End,D$28:D$526,$A10)*$B$3/100</f>
        <v>0</v>
      </c>
      <c r="C10" s="126">
        <f>SUMIFS(E$28:E$526,A$28:A$526,"&gt;="&amp;Q2_Start,A$28:A$526,"&lt;="&amp;Q2_End,D$28:D$526,$A10)*$B$3/100</f>
        <v>0</v>
      </c>
      <c r="D10" s="126">
        <f>SUMIFS(E$28:E$526,A$28:A$526,"&gt;="&amp;Q3_Start,A$28:A$526,"&lt;="&amp;Q3_End,D$28:D$526,$A10)*$B$3/100</f>
        <v>0</v>
      </c>
      <c r="E10" s="126">
        <f>SUMIFS(E$28:E$526,A$28:A$526,"&gt;="&amp;Q4_Start,A$28:A$526,"&lt;="&amp;Q4_End,D$28:D$526,$A10)*$B$3/100</f>
        <v>0</v>
      </c>
      <c r="F10" s="126">
        <f t="shared" si="0"/>
        <v>0</v>
      </c>
    </row>
    <row r="11" spans="1:7" hidden="1">
      <c r="A11" s="99" t="str">
        <f>_Config!$D$6</f>
        <v>Rent-a-Room rents received</v>
      </c>
      <c r="B11" s="126">
        <f>SUMIFS(E$28:E$526,A$28:A$526,"&gt;="&amp;Q1_Start,A$28:A$526,"&lt;="&amp;Q1_End,D$28:D$526,$A11)*$B$3/100</f>
        <v>0</v>
      </c>
      <c r="C11" s="126">
        <f>SUMIFS(E$28:E$526,A$28:A$526,"&gt;="&amp;Q2_Start,A$28:A$526,"&lt;="&amp;Q2_End,D$28:D$526,$A11)*$B$3/100</f>
        <v>0</v>
      </c>
      <c r="D11" s="126">
        <f>SUMIFS(E$28:E$526,A$28:A$526,"&gt;="&amp;Q3_Start,A$28:A$526,"&lt;="&amp;Q3_End,D$28:D$526,$A11)*$B$3/100</f>
        <v>0</v>
      </c>
      <c r="E11" s="126">
        <f>SUMIFS(E$28:E$526,A$28:A$526,"&gt;="&amp;Q4_Start,A$28:A$526,"&lt;="&amp;Q4_End,D$28:D$526,$A11)*$B$3/100</f>
        <v>0</v>
      </c>
      <c r="F11" s="126">
        <f t="shared" si="0"/>
        <v>0</v>
      </c>
    </row>
    <row r="12" spans="1:7" hidden="1">
      <c r="A12" s="98" t="s">
        <v>176</v>
      </c>
      <c r="B12" s="127">
        <f>SUM(B7:B11)</f>
        <v>0</v>
      </c>
      <c r="C12" s="127">
        <f t="shared" ref="C12:F12" si="1">SUM(C7:C11)</f>
        <v>0</v>
      </c>
      <c r="D12" s="127">
        <f t="shared" si="1"/>
        <v>0</v>
      </c>
      <c r="E12" s="127">
        <f t="shared" si="1"/>
        <v>0</v>
      </c>
      <c r="F12" s="127">
        <f t="shared" si="1"/>
        <v>0</v>
      </c>
    </row>
    <row r="13" spans="1:7" hidden="1">
      <c r="A13" s="99" t="str">
        <f>_Config!$E$2</f>
        <v>Premises running costs</v>
      </c>
      <c r="B13" s="126">
        <f>SUMIFS(E$28:E$526,A$28:A$526,"&gt;="&amp;Q1_Start,A$28:A$526,"&lt;="&amp;Q1_End,D$28:D$526,$A13)*$B$3/100</f>
        <v>0</v>
      </c>
      <c r="C13" s="126">
        <f>SUMIFS(E$28:E$526,A$28:A$526,"&gt;="&amp;Q2_Start,A$28:A$526,"&lt;="&amp;Q2_End,D$28:D$526,$A13)*$B$3/100</f>
        <v>0</v>
      </c>
      <c r="D13" s="126">
        <f>SUMIFS(E$28:E$526,A$28:A$526,"&gt;="&amp;Q3_Start,A$28:A$526,"&lt;="&amp;Q3_End,D$28:D$526,$A13)*$B$3/100</f>
        <v>0</v>
      </c>
      <c r="E13" s="126">
        <f>SUMIFS(E$28:E$526,A$28:A$526,"&gt;="&amp;Q4_Start,A$28:A$526,"&lt;="&amp;Q4_End,D$28:D$526,$A13)*$B$3/100</f>
        <v>0</v>
      </c>
      <c r="F13" s="126">
        <f>SUM(B13:E13)</f>
        <v>0</v>
      </c>
    </row>
    <row r="14" spans="1:7" hidden="1">
      <c r="A14" s="99" t="str">
        <f>_Config!$E$3</f>
        <v>Repairs &amp; maintenance</v>
      </c>
      <c r="B14" s="126">
        <f>SUMIFS(E$28:E$526,A$28:A$526,"&gt;="&amp;Q1_Start,A$28:A$526,"&lt;="&amp;Q1_End,D$28:D$526,$A14)*$B$3/100</f>
        <v>0</v>
      </c>
      <c r="C14" s="126">
        <f>SUMIFS(E$28:E$526,A$28:A$526,"&gt;="&amp;Q2_Start,A$28:A$526,"&lt;="&amp;Q2_End,D$28:D$526,$A14)*$B$3/100</f>
        <v>0</v>
      </c>
      <c r="D14" s="126">
        <f>SUMIFS(E$28:E$526,A$28:A$526,"&gt;="&amp;Q3_Start,A$28:A$526,"&lt;="&amp;Q3_End,D$28:D$526,$A14)*$B$3/100</f>
        <v>0</v>
      </c>
      <c r="E14" s="126">
        <f>SUMIFS(E$28:E$526,A$28:A$526,"&gt;="&amp;Q4_Start,A$28:A$526,"&lt;="&amp;Q4_End,D$28:D$526,$A14)*$B$3/100</f>
        <v>0</v>
      </c>
      <c r="F14" s="126">
        <f t="shared" ref="F14:F19" si="2">SUM(B14:E14)</f>
        <v>0</v>
      </c>
    </row>
    <row r="15" spans="1:7" hidden="1">
      <c r="A15" s="99" t="str">
        <f>_Config!$E$4</f>
        <v>Other financial costs (not residential)</v>
      </c>
      <c r="B15" s="126">
        <f>SUMIFS(E$28:E$526,A$28:A$526,"&gt;="&amp;Q1_Start,A$28:A$526,"&lt;="&amp;Q1_End,D$28:D$526,$A15)*$B$3/100</f>
        <v>0</v>
      </c>
      <c r="C15" s="126">
        <f>SUMIFS(E$28:E$526,A$28:A$526,"&gt;="&amp;Q2_Start,A$28:A$526,"&lt;="&amp;Q2_End,D$28:D$526,$A15)*$B$3/100</f>
        <v>0</v>
      </c>
      <c r="D15" s="126">
        <f>SUMIFS(E$28:E$526,A$28:A$526,"&gt;="&amp;Q3_Start,A$28:A$526,"&lt;="&amp;Q3_End,D$28:D$526,$A15)*$B$3/100</f>
        <v>0</v>
      </c>
      <c r="E15" s="126">
        <f>SUMIFS(E$28:E$526,A$28:A$526,"&gt;="&amp;Q4_Start,A$28:A$526,"&lt;="&amp;Q4_End,D$28:D$526,$A15)*$B$3/100</f>
        <v>0</v>
      </c>
      <c r="F15" s="126">
        <f t="shared" si="2"/>
        <v>0</v>
      </c>
    </row>
    <row r="16" spans="1:7" hidden="1">
      <c r="A16" s="99" t="str">
        <f>_Config!$E$5</f>
        <v>Professional fees</v>
      </c>
      <c r="B16" s="126">
        <f>SUMIFS(E$28:E$526,A$28:A$526,"&gt;="&amp;Q1_Start,A$28:A$526,"&lt;="&amp;Q1_End,D$28:D$526,$A16)*$B$3/100</f>
        <v>0</v>
      </c>
      <c r="C16" s="126">
        <f>SUMIFS(E$28:E$526,A$28:A$526,"&gt;="&amp;Q2_Start,A$28:A$526,"&lt;="&amp;Q2_End,D$28:D$526,$A16)*$B$3/100</f>
        <v>0</v>
      </c>
      <c r="D16" s="126">
        <f>SUMIFS(E$28:E$526,A$28:A$526,"&gt;="&amp;Q3_Start,A$28:A$526,"&lt;="&amp;Q3_End,D$28:D$526,$A16)*$B$3/100</f>
        <v>0</v>
      </c>
      <c r="E16" s="126">
        <f>SUMIFS(E$28:E$526,A$28:A$526,"&gt;="&amp;Q4_Start,A$28:A$526,"&lt;="&amp;Q4_End,D$28:D$526,$A16)*$B$3/100</f>
        <v>0</v>
      </c>
      <c r="F16" s="126">
        <f t="shared" si="2"/>
        <v>0</v>
      </c>
    </row>
    <row r="17" spans="1:8" hidden="1">
      <c r="A17" s="99" t="str">
        <f>_Config!$E$6</f>
        <v>Cost of services</v>
      </c>
      <c r="B17" s="126">
        <f>SUMIFS(E$28:E$526,A$28:A$526,"&gt;="&amp;Q1_Start,A$28:A$526,"&lt;="&amp;Q1_End,D$28:D$526,$A17)*$B$3/100</f>
        <v>0</v>
      </c>
      <c r="C17" s="126">
        <f>SUMIFS(E$28:E$526,A$28:A$526,"&gt;="&amp;Q2_Start,A$28:A$526,"&lt;="&amp;Q2_End,D$28:D$526,$A17)*$B$3/100</f>
        <v>0</v>
      </c>
      <c r="D17" s="126">
        <f>SUMIFS(E$28:E$526,A$28:A$526,"&gt;="&amp;Q3_Start,A$28:A$526,"&lt;="&amp;Q3_End,D$28:D$526,$A17)*$B$3/100</f>
        <v>0</v>
      </c>
      <c r="E17" s="126">
        <f>SUMIFS(E$28:E$526,A$28:A$526,"&gt;="&amp;Q4_Start,A$28:A$526,"&lt;="&amp;Q4_End,D$28:D$526,$A17)*$B$3/100</f>
        <v>0</v>
      </c>
      <c r="F17" s="126">
        <f t="shared" si="2"/>
        <v>0</v>
      </c>
    </row>
    <row r="18" spans="1:8" ht="9.75" hidden="1" customHeight="1">
      <c r="A18" s="99" t="str">
        <f>_Config!$E$7</f>
        <v>Travel costs</v>
      </c>
      <c r="B18" s="126">
        <f>SUMIFS(E$28:E$526,A$28:A$526,"&gt;="&amp;Q1_Start,A$28:A$526,"&lt;="&amp;Q1_End,D$28:D$526,$A18)*$B$3/100</f>
        <v>0</v>
      </c>
      <c r="C18" s="126">
        <f>SUMIFS(E$28:E$526,A$28:A$526,"&gt;="&amp;Q2_Start,A$28:A$526,"&lt;="&amp;Q2_End,D$28:D$526,$A18)*$B$3/100</f>
        <v>0</v>
      </c>
      <c r="D18" s="126">
        <f>SUMIFS(E$28:E$526,A$28:A$526,"&gt;="&amp;Q3_Start,A$28:A$526,"&lt;="&amp;Q3_End,D$28:D$526,$A18)*$B$3/100</f>
        <v>0</v>
      </c>
      <c r="E18" s="126">
        <f>SUMIFS(E$28:E$526,A$28:A$526,"&gt;="&amp;Q4_Start,A$28:A$526,"&lt;="&amp;Q4_End,D$28:D$526,$A18)*$B$3/100</f>
        <v>0</v>
      </c>
      <c r="F18" s="126">
        <f t="shared" si="2"/>
        <v>0</v>
      </c>
    </row>
    <row r="19" spans="1:8" ht="9.75" hidden="1" customHeight="1">
      <c r="A19" s="99" t="str">
        <f>_Config!$E$8</f>
        <v>Other expenses</v>
      </c>
      <c r="B19" s="126">
        <f>SUMIFS(E$28:E$526,A$28:A$526,"&gt;="&amp;Q1_Start,A$28:A$526,"&lt;="&amp;Q1_End,D$28:D$526,$A19)*$B$3/100</f>
        <v>0</v>
      </c>
      <c r="C19" s="126">
        <f>SUMIFS(E$28:E$526,A$28:A$526,"&gt;="&amp;Q2_Start,A$28:A$526,"&lt;="&amp;Q2_End,D$28:D$526,$A19)*$B$3/100</f>
        <v>0</v>
      </c>
      <c r="D19" s="126">
        <f>SUMIFS(E$28:E$526,A$28:A$526,"&gt;="&amp;Q3_Start,A$28:A$526,"&lt;="&amp;Q3_End,D$28:D$526,$A19)*$B$3/100</f>
        <v>0</v>
      </c>
      <c r="E19" s="126">
        <f>SUMIFS(E$28:E$526,A$28:A$526,"&gt;="&amp;Q4_Start,A$28:A$526,"&lt;="&amp;Q4_End,D$28:D$526,$A19)*$B$3/100</f>
        <v>0</v>
      </c>
      <c r="F19" s="126">
        <f t="shared" si="2"/>
        <v>0</v>
      </c>
    </row>
    <row r="20" spans="1:8" ht="9.75" hidden="1" customHeight="1">
      <c r="A20" s="98" t="s">
        <v>177</v>
      </c>
      <c r="B20" s="127">
        <f>SUM(B13:B19)</f>
        <v>0</v>
      </c>
      <c r="C20" s="127">
        <f t="shared" ref="C20:F20" si="3">SUM(C13:C19)</f>
        <v>0</v>
      </c>
      <c r="D20" s="127">
        <f t="shared" si="3"/>
        <v>0</v>
      </c>
      <c r="E20" s="127">
        <f t="shared" si="3"/>
        <v>0</v>
      </c>
      <c r="F20" s="127">
        <f t="shared" si="3"/>
        <v>0</v>
      </c>
    </row>
    <row r="21" spans="1:8" ht="9.75" hidden="1" customHeight="1">
      <c r="A21" s="103" t="s">
        <v>178</v>
      </c>
      <c r="B21" s="128">
        <f>B12-B20</f>
        <v>0</v>
      </c>
      <c r="C21" s="128">
        <f t="shared" ref="C21:F21" si="4">C12-C20</f>
        <v>0</v>
      </c>
      <c r="D21" s="128">
        <f t="shared" si="4"/>
        <v>0</v>
      </c>
      <c r="E21" s="128">
        <f t="shared" si="4"/>
        <v>0</v>
      </c>
      <c r="F21" s="128">
        <f t="shared" si="4"/>
        <v>0</v>
      </c>
    </row>
    <row r="22" spans="1:8" ht="9.75" hidden="1" customHeight="1">
      <c r="A22" s="100" t="str">
        <f>_Config!$E$9</f>
        <v>Residential finance costs</v>
      </c>
      <c r="B22" s="129">
        <f>SUMIFS(E$28:E$526,A$28:A$526,"&gt;="&amp;Q1_Start,A$28:A$526,"&lt;="&amp;Q1_End,D$28:D$526,_Config!$E$9)*$B$3/100</f>
        <v>0</v>
      </c>
      <c r="C22" s="129">
        <f>SUMIFS(E$28:E$526,A$28:A$526,"&gt;="&amp;Q2_Start,A$28:A$526,"&lt;="&amp;Q2_End,D$28:D$526,_Config!$E$9)*$B$3/100</f>
        <v>0</v>
      </c>
      <c r="D22" s="129">
        <f>SUMIFS(E$28:E$526,A$28:A$526,"&gt;="&amp;Q3_Start,A$28:A$526,"&lt;="&amp;Q3_End,D$28:D$526,_Config!$E$9)*$B$3/100</f>
        <v>0</v>
      </c>
      <c r="E22" s="129">
        <f>SUMIFS(E$28:E$526,A$28:A$526,"&gt;="&amp;Q4_Start,A$28:A$526,"&lt;="&amp;Q4_End,D$28:D$526,_Config!$E$9)*$B$3/100</f>
        <v>0</v>
      </c>
      <c r="F22" s="129">
        <f>SUM(B22:E22)</f>
        <v>0</v>
      </c>
    </row>
    <row r="23" spans="1:8" ht="9.75" hidden="1" customHeight="1">
      <c r="A23" s="100" t="str">
        <f>_Config!$D$7</f>
        <v>Tax deducted from rent</v>
      </c>
      <c r="B23" s="129">
        <f>SUMIFS(E$28:E$526,A$28:A$526,"&gt;="&amp;Q1_Start,A$28:A$526,"&lt;="&amp;Q1_End,D$28:D$526,_Config!$D$7)*$B$3/100</f>
        <v>0</v>
      </c>
      <c r="C23" s="129">
        <f>SUMIFS(E$28:E$526,A$28:A$526,"&gt;="&amp;Q2_Start,A$28:A$526,"&lt;="&amp;Q2_End,D$28:D$526,_Config!$D$7)*$B$3/100</f>
        <v>0</v>
      </c>
      <c r="D23" s="129">
        <f>SUMIFS(E$28:E$526,A$28:A$526,"&gt;="&amp;Q3_Start,A$28:A$526,"&lt;="&amp;Q3_End,D$28:D$526,_Config!$D$7)*$B$3/100</f>
        <v>0</v>
      </c>
      <c r="E23" s="129">
        <f>SUMIFS(E$28:E$526,A$28:A$526,"&gt;="&amp;Q4_Start,A$28:A$526,"&lt;="&amp;Q4_End,D$28:D$526,_Config!$D$7)*$B$3/100</f>
        <v>0</v>
      </c>
      <c r="F23" s="129">
        <f>SUM(B23:E23)</f>
        <v>0</v>
      </c>
    </row>
    <row r="24" spans="1:8" ht="9.75" hidden="1" customHeight="1">
      <c r="A24" s="130" t="str">
        <f>_Config!$E$10</f>
        <v>Residential finance costs carried forward</v>
      </c>
      <c r="B24" s="131">
        <f>SUMIFS(E$28:E$526,A$28:A$526,"&gt;="&amp;Q1_Start,A$28:A$526,"&lt;="&amp;Q1_End,D$28:D$526,_Config!$E$10)*$B$3/100</f>
        <v>0</v>
      </c>
      <c r="C24" s="131">
        <f>SUMIFS(E$28:E$526,A$28:A$526,"&gt;="&amp;Q2_Start,A$28:A$526,"&lt;="&amp;Q2_End,D$28:D$526,_Config!$E$10)*$B$3/100</f>
        <v>0</v>
      </c>
      <c r="D24" s="131">
        <f>SUMIFS(E$28:E$526,A$28:A$526,"&gt;="&amp;Q3_Start,A$28:A$526,"&lt;="&amp;Q3_End,D$28:D$526,_Config!$E$10)*$B$3/100</f>
        <v>0</v>
      </c>
      <c r="E24" s="131">
        <f>SUMIFS(E$28:E$526,A$28:A$526,"&gt;="&amp;Q4_Start,A$28:A$526,"&lt;="&amp;Q4_End,D$28:D$526,_Config!$E$10)*$B$3/100</f>
        <v>0</v>
      </c>
      <c r="F24" s="131">
        <f>SUM(B24:E24)</f>
        <v>0</v>
      </c>
    </row>
    <row r="25" spans="1:8" hidden="1">
      <c r="A25" s="17" t="str">
        <f>_Config!$E$11</f>
        <v>Rent-a-Room amount claimed</v>
      </c>
      <c r="B25" s="129">
        <f>SUMIFS(E$28:E$526,A$28:A$526,"&gt;="&amp;Q1_Start,A$28:A$526,"&lt;="&amp;Q1_End,D$28:D$526,_Config!$E$11)*$B$3/100</f>
        <v>0</v>
      </c>
      <c r="C25" s="129">
        <f>SUMIFS(E$28:E$526,A$28:A$526,"&gt;="&amp;Q2_Start,A$28:A$526,"&lt;="&amp;Q2_End,D$28:D$526,_Config!$E$11)*$B$3/100</f>
        <v>0</v>
      </c>
      <c r="D25" s="129">
        <f>SUMIFS(E$28:E$526,A$28:A$526,"&gt;="&amp;Q3_Start,A$28:A$526,"&lt;="&amp;Q3_End,D$28:D$526,_Config!$E$11)*$B$3/100</f>
        <v>0</v>
      </c>
      <c r="E25" s="129">
        <f>SUMIFS(E$28:E$526,A$28:A$526,"&gt;="&amp;Q4_Start,A$28:A$526,"&lt;="&amp;Q4_End,D$28:D$526,_Config!$E$11)*$B$3/100</f>
        <v>0</v>
      </c>
      <c r="F25" s="129">
        <f>SUM(B25:E25)</f>
        <v>0</v>
      </c>
    </row>
    <row r="26" spans="1:8" ht="40.5" customHeight="1">
      <c r="A26" s="83" t="s">
        <v>179</v>
      </c>
      <c r="B26" s="84"/>
      <c r="C26" s="81"/>
      <c r="D26" s="81"/>
      <c r="E26" s="82"/>
      <c r="F26" s="34"/>
      <c r="G26" s="109" t="s">
        <v>180</v>
      </c>
      <c r="H26" s="147"/>
    </row>
    <row r="27" spans="1:8" ht="24.95" customHeight="1">
      <c r="A27" s="36" t="s">
        <v>181</v>
      </c>
      <c r="B27" s="35" t="s">
        <v>182</v>
      </c>
      <c r="C27" s="35" t="s">
        <v>183</v>
      </c>
      <c r="D27" s="35" t="s">
        <v>170</v>
      </c>
      <c r="E27" s="35" t="s">
        <v>184</v>
      </c>
      <c r="F27" s="35" t="s">
        <v>185</v>
      </c>
      <c r="G27" s="35" t="s">
        <v>186</v>
      </c>
      <c r="H27" s="146" t="s">
        <v>187</v>
      </c>
    </row>
    <row r="28" spans="1:8">
      <c r="A28" s="37"/>
      <c r="B28" s="74"/>
      <c r="C28" s="75"/>
      <c r="D28" s="38"/>
      <c r="E28" s="39"/>
      <c r="F28" s="79"/>
      <c r="G28" s="145"/>
      <c r="H28" s="80" t="str">
        <f>IF(OR(C28="",D28=""),"",IF(COUNTIF(IF(C28="Income",Cat_Income,IF(C28="Expense",Cat_Expense,Cat_Capital)),D28)&gt;0,"OK","CHECK TYPE/CATEGORY"))</f>
        <v/>
      </c>
    </row>
    <row r="29" spans="1:8">
      <c r="A29" s="37"/>
      <c r="B29" s="74"/>
      <c r="C29" s="75"/>
      <c r="D29" s="38"/>
      <c r="E29" s="39"/>
      <c r="F29" s="79"/>
      <c r="G29" s="145"/>
      <c r="H29" s="80" t="str">
        <f>IF(OR(C29="",D29=""),"",IF(COUNTIF(IF(C29="Income",Cat_Income,IF(C29="Expense",Cat_Expense,Cat_Capital)),D29)&gt;0,"OK","CHECK TYPE/CATEGORY"))</f>
        <v/>
      </c>
    </row>
    <row r="30" spans="1:8">
      <c r="A30" s="37"/>
      <c r="B30" s="74"/>
      <c r="C30" s="75"/>
      <c r="D30" s="38"/>
      <c r="E30" s="39"/>
      <c r="F30" s="79"/>
      <c r="G30" s="145"/>
      <c r="H30" s="80" t="str">
        <f>IF(OR(C30="",D30=""),"",IF(COUNTIF(IF(C30="Income",Cat_Income,IF(C30="Expense",Cat_Expense,Cat_Capital)),D30)&gt;0,"OK","CHECK TYPE/CATEGORY"))</f>
        <v/>
      </c>
    </row>
    <row r="31" spans="1:8">
      <c r="A31" s="37"/>
      <c r="B31" s="74"/>
      <c r="C31" s="75"/>
      <c r="D31" s="38"/>
      <c r="E31" s="39"/>
      <c r="F31" s="79"/>
      <c r="G31" s="145"/>
      <c r="H31" s="80" t="str">
        <f>IF(OR(C31="",D31=""),"",IF(COUNTIF(IF(C31="Income",Cat_Income,IF(C31="Expense",Cat_Expense,Cat_Capital)),D31)&gt;0,"OK","CHECK TYPE/CATEGORY"))</f>
        <v/>
      </c>
    </row>
    <row r="32" spans="1:8">
      <c r="A32" s="37"/>
      <c r="B32" s="74"/>
      <c r="C32" s="75"/>
      <c r="D32" s="38"/>
      <c r="E32" s="39"/>
      <c r="F32" s="79"/>
      <c r="G32" s="145"/>
      <c r="H32" s="80" t="str">
        <f>IF(OR(C32="",D32=""),"",IF(COUNTIF(IF(C32="Income",Cat_Income,IF(C32="Expense",Cat_Expense,Cat_Capital)),D32)&gt;0,"OK","CHECK TYPE/CATEGORY"))</f>
        <v/>
      </c>
    </row>
    <row r="33" spans="1:8">
      <c r="A33" s="37"/>
      <c r="B33" s="74"/>
      <c r="C33" s="75"/>
      <c r="D33" s="38"/>
      <c r="E33" s="39"/>
      <c r="F33" s="79"/>
      <c r="G33" s="145"/>
      <c r="H33" s="80" t="str">
        <f>IF(OR(C33="",D33=""),"",IF(COUNTIF(IF(C33="Income",Cat_Income,IF(C33="Expense",Cat_Expense,Cat_Capital)),D33)&gt;0,"OK","CHECK TYPE/CATEGORY"))</f>
        <v/>
      </c>
    </row>
    <row r="34" spans="1:8">
      <c r="A34" s="37"/>
      <c r="B34" s="74"/>
      <c r="C34" s="75"/>
      <c r="D34" s="38"/>
      <c r="E34" s="39"/>
      <c r="F34" s="79"/>
      <c r="G34" s="145"/>
      <c r="H34" s="80" t="str">
        <f>IF(OR(C34="",D34=""),"",IF(COUNTIF(IF(C34="Income",Cat_Income,IF(C34="Expense",Cat_Expense,Cat_Capital)),D34)&gt;0,"OK","CHECK TYPE/CATEGORY"))</f>
        <v/>
      </c>
    </row>
    <row r="35" spans="1:8">
      <c r="A35" s="37"/>
      <c r="B35" s="74"/>
      <c r="C35" s="75"/>
      <c r="D35" s="38"/>
      <c r="E35" s="39"/>
      <c r="F35" s="79"/>
      <c r="G35" s="145"/>
      <c r="H35" s="80" t="str">
        <f>IF(OR(C35="",D35=""),"",IF(COUNTIF(IF(C35="Income",Cat_Income,IF(C35="Expense",Cat_Expense,Cat_Capital)),D35)&gt;0,"OK","CHECK TYPE/CATEGORY"))</f>
        <v/>
      </c>
    </row>
    <row r="36" spans="1:8">
      <c r="A36" s="37"/>
      <c r="B36" s="74"/>
      <c r="C36" s="75"/>
      <c r="D36" s="38"/>
      <c r="E36" s="39"/>
      <c r="F36" s="79"/>
      <c r="G36" s="145"/>
      <c r="H36" s="80" t="str">
        <f>IF(OR(C36="",D36=""),"",IF(COUNTIF(IF(C36="Income",Cat_Income,IF(C36="Expense",Cat_Expense,Cat_Capital)),D36)&gt;0,"OK","CHECK TYPE/CATEGORY"))</f>
        <v/>
      </c>
    </row>
    <row r="37" spans="1:8">
      <c r="A37" s="37"/>
      <c r="B37" s="74"/>
      <c r="C37" s="75"/>
      <c r="D37" s="38"/>
      <c r="E37" s="39"/>
      <c r="F37" s="79"/>
      <c r="G37" s="145"/>
      <c r="H37" s="80" t="str">
        <f>IF(OR(C37="",D37=""),"",IF(COUNTIF(IF(C37="Income",Cat_Income,IF(C37="Expense",Cat_Expense,Cat_Capital)),D37)&gt;0,"OK","CHECK TYPE/CATEGORY"))</f>
        <v/>
      </c>
    </row>
    <row r="38" spans="1:8">
      <c r="A38" s="37"/>
      <c r="B38" s="74"/>
      <c r="C38" s="75"/>
      <c r="D38" s="38"/>
      <c r="E38" s="39"/>
      <c r="F38" s="79"/>
      <c r="G38" s="145"/>
      <c r="H38" s="80" t="str">
        <f>IF(OR(C38="",D38=""),"",IF(COUNTIF(IF(C38="Income",Cat_Income,IF(C38="Expense",Cat_Expense,Cat_Capital)),D38)&gt;0,"OK","CHECK TYPE/CATEGORY"))</f>
        <v/>
      </c>
    </row>
    <row r="39" spans="1:8">
      <c r="A39" s="37"/>
      <c r="B39" s="74"/>
      <c r="C39" s="75"/>
      <c r="D39" s="38"/>
      <c r="E39" s="39"/>
      <c r="F39" s="79"/>
      <c r="G39" s="145"/>
      <c r="H39" s="80" t="str">
        <f>IF(OR(C39="",D39=""),"",IF(COUNTIF(IF(C39="Income",Cat_Income,IF(C39="Expense",Cat_Expense,Cat_Capital)),D39)&gt;0,"OK","CHECK TYPE/CATEGORY"))</f>
        <v/>
      </c>
    </row>
    <row r="40" spans="1:8">
      <c r="A40" s="37"/>
      <c r="B40" s="74"/>
      <c r="C40" s="75"/>
      <c r="D40" s="38"/>
      <c r="E40" s="39"/>
      <c r="F40" s="79"/>
      <c r="G40" s="145"/>
      <c r="H40" s="80" t="str">
        <f>IF(OR(C40="",D40=""),"",IF(COUNTIF(IF(C40="Income",Cat_Income,IF(C40="Expense",Cat_Expense,Cat_Capital)),D40)&gt;0,"OK","CHECK TYPE/CATEGORY"))</f>
        <v/>
      </c>
    </row>
    <row r="41" spans="1:8">
      <c r="A41" s="37"/>
      <c r="B41" s="74"/>
      <c r="C41" s="75"/>
      <c r="D41" s="38"/>
      <c r="E41" s="39"/>
      <c r="F41" s="79"/>
      <c r="G41" s="145"/>
      <c r="H41" s="80" t="str">
        <f>IF(OR(C41="",D41=""),"",IF(COUNTIF(IF(C41="Income",Cat_Income,IF(C41="Expense",Cat_Expense,Cat_Capital)),D41)&gt;0,"OK","CHECK TYPE/CATEGORY"))</f>
        <v/>
      </c>
    </row>
    <row r="42" spans="1:8">
      <c r="A42" s="37"/>
      <c r="B42" s="74"/>
      <c r="C42" s="75"/>
      <c r="D42" s="38"/>
      <c r="E42" s="39"/>
      <c r="F42" s="79"/>
      <c r="G42" s="145"/>
      <c r="H42" s="80" t="str">
        <f>IF(OR(C42="",D42=""),"",IF(COUNTIF(IF(C42="Income",Cat_Income,IF(C42="Expense",Cat_Expense,Cat_Capital)),D42)&gt;0,"OK","CHECK TYPE/CATEGORY"))</f>
        <v/>
      </c>
    </row>
    <row r="43" spans="1:8">
      <c r="A43" s="37"/>
      <c r="B43" s="74"/>
      <c r="C43" s="75"/>
      <c r="D43" s="38"/>
      <c r="E43" s="39"/>
      <c r="F43" s="79"/>
      <c r="G43" s="145"/>
      <c r="H43" s="80" t="str">
        <f>IF(OR(C43="",D43=""),"",IF(COUNTIF(IF(C43="Income",Cat_Income,IF(C43="Expense",Cat_Expense,Cat_Capital)),D43)&gt;0,"OK","CHECK TYPE/CATEGORY"))</f>
        <v/>
      </c>
    </row>
    <row r="44" spans="1:8">
      <c r="A44" s="37"/>
      <c r="B44" s="74"/>
      <c r="C44" s="75"/>
      <c r="D44" s="38"/>
      <c r="E44" s="39"/>
      <c r="F44" s="79"/>
      <c r="G44" s="145"/>
      <c r="H44" s="80" t="str">
        <f>IF(OR(C44="",D44=""),"",IF(COUNTIF(IF(C44="Income",Cat_Income,IF(C44="Expense",Cat_Expense,Cat_Capital)),D44)&gt;0,"OK","CHECK TYPE/CATEGORY"))</f>
        <v/>
      </c>
    </row>
    <row r="45" spans="1:8">
      <c r="A45" s="37"/>
      <c r="B45" s="74"/>
      <c r="C45" s="75"/>
      <c r="D45" s="38"/>
      <c r="E45" s="39"/>
      <c r="F45" s="79"/>
      <c r="G45" s="145"/>
      <c r="H45" s="80" t="str">
        <f>IF(OR(C45="",D45=""),"",IF(COUNTIF(IF(C45="Income",Cat_Income,IF(C45="Expense",Cat_Expense,Cat_Capital)),D45)&gt;0,"OK","CHECK TYPE/CATEGORY"))</f>
        <v/>
      </c>
    </row>
    <row r="46" spans="1:8">
      <c r="A46" s="37"/>
      <c r="B46" s="74"/>
      <c r="C46" s="75"/>
      <c r="D46" s="38"/>
      <c r="E46" s="39"/>
      <c r="F46" s="79"/>
      <c r="G46" s="145"/>
      <c r="H46" s="80" t="str">
        <f>IF(OR(C46="",D46=""),"",IF(COUNTIF(IF(C46="Income",Cat_Income,IF(C46="Expense",Cat_Expense,Cat_Capital)),D46)&gt;0,"OK","CHECK TYPE/CATEGORY"))</f>
        <v/>
      </c>
    </row>
    <row r="47" spans="1:8">
      <c r="A47" s="37"/>
      <c r="B47" s="74"/>
      <c r="C47" s="75"/>
      <c r="D47" s="38"/>
      <c r="E47" s="39"/>
      <c r="F47" s="79"/>
      <c r="G47" s="145"/>
      <c r="H47" s="80" t="str">
        <f>IF(OR(C47="",D47=""),"",IF(COUNTIF(IF(C47="Income",Cat_Income,IF(C47="Expense",Cat_Expense,Cat_Capital)),D47)&gt;0,"OK","CHECK TYPE/CATEGORY"))</f>
        <v/>
      </c>
    </row>
    <row r="48" spans="1:8">
      <c r="A48" s="37"/>
      <c r="B48" s="74"/>
      <c r="C48" s="75"/>
      <c r="D48" s="38"/>
      <c r="E48" s="39"/>
      <c r="F48" s="79"/>
      <c r="G48" s="145"/>
      <c r="H48" s="80" t="str">
        <f>IF(OR(C48="",D48=""),"",IF(COUNTIF(IF(C48="Income",Cat_Income,IF(C48="Expense",Cat_Expense,Cat_Capital)),D48)&gt;0,"OK","CHECK TYPE/CATEGORY"))</f>
        <v/>
      </c>
    </row>
    <row r="49" spans="1:8">
      <c r="A49" s="37"/>
      <c r="B49" s="74"/>
      <c r="C49" s="75"/>
      <c r="D49" s="38"/>
      <c r="E49" s="39"/>
      <c r="F49" s="79"/>
      <c r="G49" s="145"/>
      <c r="H49" s="80" t="str">
        <f>IF(OR(C49="",D49=""),"",IF(COUNTIF(IF(C49="Income",Cat_Income,IF(C49="Expense",Cat_Expense,Cat_Capital)),D49)&gt;0,"OK","CHECK TYPE/CATEGORY"))</f>
        <v/>
      </c>
    </row>
    <row r="50" spans="1:8">
      <c r="A50" s="37"/>
      <c r="B50" s="74"/>
      <c r="C50" s="75"/>
      <c r="D50" s="38"/>
      <c r="E50" s="39"/>
      <c r="F50" s="79"/>
      <c r="G50" s="145"/>
      <c r="H50" s="80" t="str">
        <f>IF(OR(C50="",D50=""),"",IF(COUNTIF(IF(C50="Income",Cat_Income,IF(C50="Expense",Cat_Expense,Cat_Capital)),D50)&gt;0,"OK","CHECK TYPE/CATEGORY"))</f>
        <v/>
      </c>
    </row>
    <row r="51" spans="1:8">
      <c r="A51" s="37"/>
      <c r="B51" s="74"/>
      <c r="C51" s="75"/>
      <c r="D51" s="38"/>
      <c r="E51" s="39"/>
      <c r="F51" s="79"/>
      <c r="G51" s="145"/>
      <c r="H51" s="80" t="str">
        <f>IF(OR(C51="",D51=""),"",IF(COUNTIF(IF(C51="Income",Cat_Income,IF(C51="Expense",Cat_Expense,Cat_Capital)),D51)&gt;0,"OK","CHECK TYPE/CATEGORY"))</f>
        <v/>
      </c>
    </row>
    <row r="52" spans="1:8">
      <c r="A52" s="37"/>
      <c r="B52" s="74"/>
      <c r="C52" s="75"/>
      <c r="D52" s="38"/>
      <c r="E52" s="39"/>
      <c r="F52" s="79"/>
      <c r="G52" s="145"/>
      <c r="H52" s="80" t="str">
        <f>IF(OR(C52="",D52=""),"",IF(COUNTIF(IF(C52="Income",Cat_Income,IF(C52="Expense",Cat_Expense,Cat_Capital)),D52)&gt;0,"OK","CHECK TYPE/CATEGORY"))</f>
        <v/>
      </c>
    </row>
    <row r="53" spans="1:8">
      <c r="A53" s="37"/>
      <c r="B53" s="74"/>
      <c r="C53" s="75"/>
      <c r="D53" s="38"/>
      <c r="E53" s="39"/>
      <c r="F53" s="79"/>
      <c r="G53" s="145"/>
      <c r="H53" s="80" t="str">
        <f>IF(OR(C53="",D53=""),"",IF(COUNTIF(IF(C53="Income",Cat_Income,IF(C53="Expense",Cat_Expense,Cat_Capital)),D53)&gt;0,"OK","CHECK TYPE/CATEGORY"))</f>
        <v/>
      </c>
    </row>
    <row r="54" spans="1:8">
      <c r="A54" s="37"/>
      <c r="B54" s="74"/>
      <c r="C54" s="75"/>
      <c r="D54" s="38"/>
      <c r="E54" s="39"/>
      <c r="F54" s="79"/>
      <c r="G54" s="145"/>
      <c r="H54" s="80" t="str">
        <f>IF(OR(C54="",D54=""),"",IF(COUNTIF(IF(C54="Income",Cat_Income,IF(C54="Expense",Cat_Expense,Cat_Capital)),D54)&gt;0,"OK","CHECK TYPE/CATEGORY"))</f>
        <v/>
      </c>
    </row>
    <row r="55" spans="1:8">
      <c r="A55" s="37"/>
      <c r="B55" s="74"/>
      <c r="C55" s="75"/>
      <c r="D55" s="38"/>
      <c r="E55" s="39"/>
      <c r="F55" s="79"/>
      <c r="G55" s="145"/>
      <c r="H55" s="80" t="str">
        <f>IF(OR(C55="",D55=""),"",IF(COUNTIF(IF(C55="Income",Cat_Income,IF(C55="Expense",Cat_Expense,Cat_Capital)),D55)&gt;0,"OK","CHECK TYPE/CATEGORY"))</f>
        <v/>
      </c>
    </row>
    <row r="56" spans="1:8">
      <c r="A56" s="37"/>
      <c r="B56" s="74"/>
      <c r="C56" s="75"/>
      <c r="D56" s="38"/>
      <c r="E56" s="39"/>
      <c r="F56" s="79"/>
      <c r="G56" s="145"/>
      <c r="H56" s="80" t="str">
        <f>IF(OR(C56="",D56=""),"",IF(COUNTIF(IF(C56="Income",Cat_Income,IF(C56="Expense",Cat_Expense,Cat_Capital)),D56)&gt;0,"OK","CHECK TYPE/CATEGORY"))</f>
        <v/>
      </c>
    </row>
    <row r="57" spans="1:8">
      <c r="A57" s="37"/>
      <c r="B57" s="74"/>
      <c r="C57" s="75"/>
      <c r="D57" s="38"/>
      <c r="E57" s="39"/>
      <c r="F57" s="79"/>
      <c r="G57" s="145"/>
      <c r="H57" s="80" t="str">
        <f>IF(OR(C57="",D57=""),"",IF(COUNTIF(IF(C57="Income",Cat_Income,IF(C57="Expense",Cat_Expense,Cat_Capital)),D57)&gt;0,"OK","CHECK TYPE/CATEGORY"))</f>
        <v/>
      </c>
    </row>
    <row r="58" spans="1:8">
      <c r="A58" s="37"/>
      <c r="B58" s="74"/>
      <c r="C58" s="75"/>
      <c r="D58" s="38"/>
      <c r="E58" s="39"/>
      <c r="F58" s="79"/>
      <c r="G58" s="145"/>
      <c r="H58" s="80" t="str">
        <f>IF(OR(C58="",D58=""),"",IF(COUNTIF(IF(C58="Income",Cat_Income,IF(C58="Expense",Cat_Expense,Cat_Capital)),D58)&gt;0,"OK","CHECK TYPE/CATEGORY"))</f>
        <v/>
      </c>
    </row>
    <row r="59" spans="1:8">
      <c r="A59" s="37"/>
      <c r="B59" s="74"/>
      <c r="C59" s="75"/>
      <c r="D59" s="38"/>
      <c r="E59" s="39"/>
      <c r="F59" s="79"/>
      <c r="G59" s="145"/>
      <c r="H59" s="80" t="str">
        <f>IF(OR(C59="",D59=""),"",IF(COUNTIF(IF(C59="Income",Cat_Income,IF(C59="Expense",Cat_Expense,Cat_Capital)),D59)&gt;0,"OK","CHECK TYPE/CATEGORY"))</f>
        <v/>
      </c>
    </row>
    <row r="60" spans="1:8">
      <c r="A60" s="37"/>
      <c r="B60" s="74"/>
      <c r="C60" s="75"/>
      <c r="D60" s="38"/>
      <c r="E60" s="39"/>
      <c r="F60" s="79"/>
      <c r="G60" s="145"/>
      <c r="H60" s="80" t="str">
        <f>IF(OR(C60="",D60=""),"",IF(COUNTIF(IF(C60="Income",Cat_Income,IF(C60="Expense",Cat_Expense,Cat_Capital)),D60)&gt;0,"OK","CHECK TYPE/CATEGORY"))</f>
        <v/>
      </c>
    </row>
    <row r="61" spans="1:8">
      <c r="A61" s="37"/>
      <c r="B61" s="74"/>
      <c r="C61" s="75"/>
      <c r="D61" s="38"/>
      <c r="E61" s="39"/>
      <c r="F61" s="79"/>
      <c r="G61" s="145"/>
      <c r="H61" s="80" t="str">
        <f>IF(OR(C61="",D61=""),"",IF(COUNTIF(IF(C61="Income",Cat_Income,IF(C61="Expense",Cat_Expense,Cat_Capital)),D61)&gt;0,"OK","CHECK TYPE/CATEGORY"))</f>
        <v/>
      </c>
    </row>
    <row r="62" spans="1:8">
      <c r="A62" s="37"/>
      <c r="B62" s="74"/>
      <c r="C62" s="75"/>
      <c r="D62" s="38"/>
      <c r="E62" s="39"/>
      <c r="F62" s="79"/>
      <c r="G62" s="145"/>
      <c r="H62" s="80" t="str">
        <f>IF(OR(C62="",D62=""),"",IF(COUNTIF(IF(C62="Income",Cat_Income,IF(C62="Expense",Cat_Expense,Cat_Capital)),D62)&gt;0,"OK","CHECK TYPE/CATEGORY"))</f>
        <v/>
      </c>
    </row>
    <row r="63" spans="1:8">
      <c r="A63" s="37"/>
      <c r="B63" s="74"/>
      <c r="C63" s="75"/>
      <c r="D63" s="38"/>
      <c r="E63" s="39"/>
      <c r="F63" s="79"/>
      <c r="G63" s="145"/>
      <c r="H63" s="80" t="str">
        <f>IF(OR(C63="",D63=""),"",IF(COUNTIF(IF(C63="Income",Cat_Income,IF(C63="Expense",Cat_Expense,Cat_Capital)),D63)&gt;0,"OK","CHECK TYPE/CATEGORY"))</f>
        <v/>
      </c>
    </row>
    <row r="64" spans="1:8">
      <c r="A64" s="37"/>
      <c r="B64" s="74"/>
      <c r="C64" s="75"/>
      <c r="D64" s="38"/>
      <c r="E64" s="39"/>
      <c r="F64" s="79"/>
      <c r="G64" s="145"/>
      <c r="H64" s="80" t="str">
        <f>IF(OR(C64="",D64=""),"",IF(COUNTIF(IF(C64="Income",Cat_Income,IF(C64="Expense",Cat_Expense,Cat_Capital)),D64)&gt;0,"OK","CHECK TYPE/CATEGORY"))</f>
        <v/>
      </c>
    </row>
    <row r="65" spans="1:8">
      <c r="A65" s="37"/>
      <c r="B65" s="74"/>
      <c r="C65" s="75"/>
      <c r="D65" s="38"/>
      <c r="E65" s="39"/>
      <c r="F65" s="79"/>
      <c r="G65" s="145"/>
      <c r="H65" s="80" t="str">
        <f>IF(OR(C65="",D65=""),"",IF(COUNTIF(IF(C65="Income",Cat_Income,IF(C65="Expense",Cat_Expense,Cat_Capital)),D65)&gt;0,"OK","CHECK TYPE/CATEGORY"))</f>
        <v/>
      </c>
    </row>
    <row r="66" spans="1:8">
      <c r="A66" s="37"/>
      <c r="B66" s="74"/>
      <c r="C66" s="75"/>
      <c r="D66" s="38"/>
      <c r="E66" s="39"/>
      <c r="F66" s="79"/>
      <c r="G66" s="145"/>
      <c r="H66" s="80" t="str">
        <f>IF(OR(C66="",D66=""),"",IF(COUNTIF(IF(C66="Income",Cat_Income,IF(C66="Expense",Cat_Expense,Cat_Capital)),D66)&gt;0,"OK","CHECK TYPE/CATEGORY"))</f>
        <v/>
      </c>
    </row>
    <row r="67" spans="1:8">
      <c r="A67" s="37"/>
      <c r="B67" s="74"/>
      <c r="C67" s="75"/>
      <c r="D67" s="38"/>
      <c r="E67" s="39"/>
      <c r="F67" s="79"/>
      <c r="G67" s="145"/>
      <c r="H67" s="80" t="str">
        <f>IF(OR(C67="",D67=""),"",IF(COUNTIF(IF(C67="Income",Cat_Income,IF(C67="Expense",Cat_Expense,Cat_Capital)),D67)&gt;0,"OK","CHECK TYPE/CATEGORY"))</f>
        <v/>
      </c>
    </row>
    <row r="68" spans="1:8">
      <c r="A68" s="37"/>
      <c r="B68" s="74"/>
      <c r="C68" s="75"/>
      <c r="D68" s="38"/>
      <c r="E68" s="39"/>
      <c r="F68" s="79"/>
      <c r="G68" s="145"/>
      <c r="H68" s="80" t="str">
        <f>IF(OR(C68="",D68=""),"",IF(COUNTIF(IF(C68="Income",Cat_Income,IF(C68="Expense",Cat_Expense,Cat_Capital)),D68)&gt;0,"OK","CHECK TYPE/CATEGORY"))</f>
        <v/>
      </c>
    </row>
    <row r="69" spans="1:8">
      <c r="A69" s="37"/>
      <c r="B69" s="74"/>
      <c r="C69" s="75"/>
      <c r="D69" s="38"/>
      <c r="E69" s="39"/>
      <c r="F69" s="79"/>
      <c r="G69" s="145"/>
      <c r="H69" s="80" t="str">
        <f>IF(OR(C69="",D69=""),"",IF(COUNTIF(IF(C69="Income",Cat_Income,IF(C69="Expense",Cat_Expense,Cat_Capital)),D69)&gt;0,"OK","CHECK TYPE/CATEGORY"))</f>
        <v/>
      </c>
    </row>
    <row r="70" spans="1:8">
      <c r="A70" s="37"/>
      <c r="B70" s="74"/>
      <c r="C70" s="75"/>
      <c r="D70" s="38"/>
      <c r="E70" s="39"/>
      <c r="F70" s="79"/>
      <c r="G70" s="145"/>
      <c r="H70" s="80" t="str">
        <f>IF(OR(C70="",D70=""),"",IF(COUNTIF(IF(C70="Income",Cat_Income,IF(C70="Expense",Cat_Expense,Cat_Capital)),D70)&gt;0,"OK","CHECK TYPE/CATEGORY"))</f>
        <v/>
      </c>
    </row>
    <row r="71" spans="1:8">
      <c r="A71" s="37"/>
      <c r="B71" s="74"/>
      <c r="C71" s="75"/>
      <c r="D71" s="38"/>
      <c r="E71" s="39"/>
      <c r="F71" s="79"/>
      <c r="G71" s="145"/>
      <c r="H71" s="80" t="str">
        <f>IF(OR(C71="",D71=""),"",IF(COUNTIF(IF(C71="Income",Cat_Income,IF(C71="Expense",Cat_Expense,Cat_Capital)),D71)&gt;0,"OK","CHECK TYPE/CATEGORY"))</f>
        <v/>
      </c>
    </row>
    <row r="72" spans="1:8">
      <c r="A72" s="37"/>
      <c r="B72" s="74"/>
      <c r="C72" s="75"/>
      <c r="D72" s="38"/>
      <c r="E72" s="39"/>
      <c r="F72" s="79"/>
      <c r="G72" s="145"/>
      <c r="H72" s="80" t="str">
        <f>IF(OR(C72="",D72=""),"",IF(COUNTIF(IF(C72="Income",Cat_Income,IF(C72="Expense",Cat_Expense,Cat_Capital)),D72)&gt;0,"OK","CHECK TYPE/CATEGORY"))</f>
        <v/>
      </c>
    </row>
    <row r="73" spans="1:8">
      <c r="A73" s="37"/>
      <c r="B73" s="74"/>
      <c r="C73" s="75"/>
      <c r="D73" s="38"/>
      <c r="E73" s="39"/>
      <c r="F73" s="79"/>
      <c r="G73" s="145"/>
      <c r="H73" s="80" t="str">
        <f>IF(OR(C73="",D73=""),"",IF(COUNTIF(IF(C73="Income",Cat_Income,IF(C73="Expense",Cat_Expense,Cat_Capital)),D73)&gt;0,"OK","CHECK TYPE/CATEGORY"))</f>
        <v/>
      </c>
    </row>
    <row r="74" spans="1:8">
      <c r="A74" s="37"/>
      <c r="B74" s="74"/>
      <c r="C74" s="75"/>
      <c r="D74" s="38"/>
      <c r="E74" s="39"/>
      <c r="F74" s="79"/>
      <c r="G74" s="145"/>
      <c r="H74" s="80" t="str">
        <f>IF(OR(C74="",D74=""),"",IF(COUNTIF(IF(C74="Income",Cat_Income,IF(C74="Expense",Cat_Expense,Cat_Capital)),D74)&gt;0,"OK","CHECK TYPE/CATEGORY"))</f>
        <v/>
      </c>
    </row>
    <row r="75" spans="1:8">
      <c r="A75" s="37"/>
      <c r="B75" s="74"/>
      <c r="C75" s="75"/>
      <c r="D75" s="38"/>
      <c r="E75" s="39"/>
      <c r="F75" s="79"/>
      <c r="G75" s="145"/>
      <c r="H75" s="80" t="str">
        <f>IF(OR(C75="",D75=""),"",IF(COUNTIF(IF(C75="Income",Cat_Income,IF(C75="Expense",Cat_Expense,Cat_Capital)),D75)&gt;0,"OK","CHECK TYPE/CATEGORY"))</f>
        <v/>
      </c>
    </row>
    <row r="76" spans="1:8">
      <c r="A76" s="37"/>
      <c r="B76" s="74"/>
      <c r="C76" s="75"/>
      <c r="D76" s="38"/>
      <c r="E76" s="39"/>
      <c r="F76" s="79"/>
      <c r="G76" s="145"/>
      <c r="H76" s="80" t="str">
        <f>IF(OR(C76="",D76=""),"",IF(COUNTIF(IF(C76="Income",Cat_Income,IF(C76="Expense",Cat_Expense,Cat_Capital)),D76)&gt;0,"OK","CHECK TYPE/CATEGORY"))</f>
        <v/>
      </c>
    </row>
    <row r="77" spans="1:8">
      <c r="A77" s="37"/>
      <c r="B77" s="74"/>
      <c r="C77" s="75"/>
      <c r="D77" s="38"/>
      <c r="E77" s="39"/>
      <c r="F77" s="79"/>
      <c r="G77" s="145"/>
      <c r="H77" s="80" t="str">
        <f>IF(OR(C77="",D77=""),"",IF(COUNTIF(IF(C77="Income",Cat_Income,IF(C77="Expense",Cat_Expense,Cat_Capital)),D77)&gt;0,"OK","CHECK TYPE/CATEGORY"))</f>
        <v/>
      </c>
    </row>
    <row r="78" spans="1:8">
      <c r="A78" s="37"/>
      <c r="B78" s="74"/>
      <c r="C78" s="75"/>
      <c r="D78" s="38"/>
      <c r="E78" s="39"/>
      <c r="F78" s="79"/>
      <c r="G78" s="145"/>
      <c r="H78" s="80" t="str">
        <f>IF(OR(C78="",D78=""),"",IF(COUNTIF(IF(C78="Income",Cat_Income,IF(C78="Expense",Cat_Expense,Cat_Capital)),D78)&gt;0,"OK","CHECK TYPE/CATEGORY"))</f>
        <v/>
      </c>
    </row>
    <row r="79" spans="1:8">
      <c r="A79" s="37"/>
      <c r="B79" s="74"/>
      <c r="C79" s="75"/>
      <c r="D79" s="38"/>
      <c r="E79" s="39"/>
      <c r="F79" s="79"/>
      <c r="G79" s="145"/>
      <c r="H79" s="80" t="str">
        <f>IF(OR(C79="",D79=""),"",IF(COUNTIF(IF(C79="Income",Cat_Income,IF(C79="Expense",Cat_Expense,Cat_Capital)),D79)&gt;0,"OK","CHECK TYPE/CATEGORY"))</f>
        <v/>
      </c>
    </row>
    <row r="80" spans="1:8">
      <c r="A80" s="37"/>
      <c r="B80" s="74"/>
      <c r="C80" s="75"/>
      <c r="D80" s="38"/>
      <c r="E80" s="39"/>
      <c r="F80" s="79"/>
      <c r="G80" s="145"/>
      <c r="H80" s="80" t="str">
        <f>IF(OR(C80="",D80=""),"",IF(COUNTIF(IF(C80="Income",Cat_Income,IF(C80="Expense",Cat_Expense,Cat_Capital)),D80)&gt;0,"OK","CHECK TYPE/CATEGORY"))</f>
        <v/>
      </c>
    </row>
    <row r="81" spans="1:8">
      <c r="A81" s="37"/>
      <c r="B81" s="74"/>
      <c r="C81" s="75"/>
      <c r="D81" s="38"/>
      <c r="E81" s="39"/>
      <c r="F81" s="79"/>
      <c r="G81" s="145"/>
      <c r="H81" s="80" t="str">
        <f>IF(OR(C81="",D81=""),"",IF(COUNTIF(IF(C81="Income",Cat_Income,IF(C81="Expense",Cat_Expense,Cat_Capital)),D81)&gt;0,"OK","CHECK TYPE/CATEGORY"))</f>
        <v/>
      </c>
    </row>
    <row r="82" spans="1:8">
      <c r="A82" s="37"/>
      <c r="B82" s="74"/>
      <c r="C82" s="75"/>
      <c r="D82" s="38"/>
      <c r="E82" s="39"/>
      <c r="F82" s="79"/>
      <c r="G82" s="145"/>
      <c r="H82" s="80" t="str">
        <f>IF(OR(C82="",D82=""),"",IF(COUNTIF(IF(C82="Income",Cat_Income,IF(C82="Expense",Cat_Expense,Cat_Capital)),D82)&gt;0,"OK","CHECK TYPE/CATEGORY"))</f>
        <v/>
      </c>
    </row>
    <row r="83" spans="1:8">
      <c r="A83" s="37"/>
      <c r="B83" s="74"/>
      <c r="C83" s="75"/>
      <c r="D83" s="38"/>
      <c r="E83" s="39"/>
      <c r="F83" s="79"/>
      <c r="G83" s="145"/>
      <c r="H83" s="80" t="str">
        <f>IF(OR(C83="",D83=""),"",IF(COUNTIF(IF(C83="Income",Cat_Income,IF(C83="Expense",Cat_Expense,Cat_Capital)),D83)&gt;0,"OK","CHECK TYPE/CATEGORY"))</f>
        <v/>
      </c>
    </row>
    <row r="84" spans="1:8">
      <c r="A84" s="37"/>
      <c r="B84" s="74"/>
      <c r="C84" s="75"/>
      <c r="D84" s="38"/>
      <c r="E84" s="39"/>
      <c r="F84" s="79"/>
      <c r="G84" s="145"/>
      <c r="H84" s="80" t="str">
        <f>IF(OR(C84="",D84=""),"",IF(COUNTIF(IF(C84="Income",Cat_Income,IF(C84="Expense",Cat_Expense,Cat_Capital)),D84)&gt;0,"OK","CHECK TYPE/CATEGORY"))</f>
        <v/>
      </c>
    </row>
    <row r="85" spans="1:8">
      <c r="A85" s="37"/>
      <c r="B85" s="74"/>
      <c r="C85" s="75"/>
      <c r="D85" s="38"/>
      <c r="E85" s="39"/>
      <c r="F85" s="79"/>
      <c r="G85" s="145"/>
      <c r="H85" s="80" t="str">
        <f>IF(OR(C85="",D85=""),"",IF(COUNTIF(IF(C85="Income",Cat_Income,IF(C85="Expense",Cat_Expense,Cat_Capital)),D85)&gt;0,"OK","CHECK TYPE/CATEGORY"))</f>
        <v/>
      </c>
    </row>
    <row r="86" spans="1:8">
      <c r="A86" s="37"/>
      <c r="B86" s="74"/>
      <c r="C86" s="75"/>
      <c r="D86" s="38"/>
      <c r="E86" s="39"/>
      <c r="F86" s="79"/>
      <c r="G86" s="145"/>
      <c r="H86" s="80" t="str">
        <f>IF(OR(C86="",D86=""),"",IF(COUNTIF(IF(C86="Income",Cat_Income,IF(C86="Expense",Cat_Expense,Cat_Capital)),D86)&gt;0,"OK","CHECK TYPE/CATEGORY"))</f>
        <v/>
      </c>
    </row>
    <row r="87" spans="1:8">
      <c r="A87" s="37"/>
      <c r="B87" s="74"/>
      <c r="C87" s="75"/>
      <c r="D87" s="38"/>
      <c r="E87" s="39"/>
      <c r="F87" s="79"/>
      <c r="G87" s="145"/>
      <c r="H87" s="80" t="str">
        <f>IF(OR(C87="",D87=""),"",IF(COUNTIF(IF(C87="Income",Cat_Income,IF(C87="Expense",Cat_Expense,Cat_Capital)),D87)&gt;0,"OK","CHECK TYPE/CATEGORY"))</f>
        <v/>
      </c>
    </row>
    <row r="88" spans="1:8">
      <c r="A88" s="37"/>
      <c r="B88" s="74"/>
      <c r="C88" s="75"/>
      <c r="D88" s="38"/>
      <c r="E88" s="39"/>
      <c r="F88" s="79"/>
      <c r="G88" s="145"/>
      <c r="H88" s="80" t="str">
        <f>IF(OR(C88="",D88=""),"",IF(COUNTIF(IF(C88="Income",Cat_Income,IF(C88="Expense",Cat_Expense,Cat_Capital)),D88)&gt;0,"OK","CHECK TYPE/CATEGORY"))</f>
        <v/>
      </c>
    </row>
    <row r="89" spans="1:8">
      <c r="A89" s="37"/>
      <c r="B89" s="74"/>
      <c r="C89" s="75"/>
      <c r="D89" s="38"/>
      <c r="E89" s="39"/>
      <c r="F89" s="79"/>
      <c r="G89" s="145"/>
      <c r="H89" s="80" t="str">
        <f>IF(OR(C89="",D89=""),"",IF(COUNTIF(IF(C89="Income",Cat_Income,IF(C89="Expense",Cat_Expense,Cat_Capital)),D89)&gt;0,"OK","CHECK TYPE/CATEGORY"))</f>
        <v/>
      </c>
    </row>
    <row r="90" spans="1:8">
      <c r="A90" s="37"/>
      <c r="B90" s="74"/>
      <c r="C90" s="75"/>
      <c r="D90" s="38"/>
      <c r="E90" s="39"/>
      <c r="F90" s="79"/>
      <c r="G90" s="145"/>
      <c r="H90" s="80" t="str">
        <f>IF(OR(C90="",D90=""),"",IF(COUNTIF(IF(C90="Income",Cat_Income,IF(C90="Expense",Cat_Expense,Cat_Capital)),D90)&gt;0,"OK","CHECK TYPE/CATEGORY"))</f>
        <v/>
      </c>
    </row>
    <row r="91" spans="1:8">
      <c r="A91" s="37"/>
      <c r="B91" s="74"/>
      <c r="C91" s="75"/>
      <c r="D91" s="38"/>
      <c r="E91" s="39"/>
      <c r="F91" s="79"/>
      <c r="G91" s="145"/>
      <c r="H91" s="80" t="str">
        <f>IF(OR(C91="",D91=""),"",IF(COUNTIF(IF(C91="Income",Cat_Income,IF(C91="Expense",Cat_Expense,Cat_Capital)),D91)&gt;0,"OK","CHECK TYPE/CATEGORY"))</f>
        <v/>
      </c>
    </row>
    <row r="92" spans="1:8">
      <c r="A92" s="37"/>
      <c r="B92" s="74"/>
      <c r="C92" s="75"/>
      <c r="D92" s="38"/>
      <c r="E92" s="39"/>
      <c r="F92" s="79"/>
      <c r="G92" s="145"/>
      <c r="H92" s="80" t="str">
        <f>IF(OR(C92="",D92=""),"",IF(COUNTIF(IF(C92="Income",Cat_Income,IF(C92="Expense",Cat_Expense,Cat_Capital)),D92)&gt;0,"OK","CHECK TYPE/CATEGORY"))</f>
        <v/>
      </c>
    </row>
    <row r="93" spans="1:8">
      <c r="A93" s="37"/>
      <c r="B93" s="74"/>
      <c r="C93" s="75"/>
      <c r="D93" s="38"/>
      <c r="E93" s="39"/>
      <c r="F93" s="79"/>
      <c r="G93" s="145"/>
      <c r="H93" s="80" t="str">
        <f>IF(OR(C93="",D93=""),"",IF(COUNTIF(IF(C93="Income",Cat_Income,IF(C93="Expense",Cat_Expense,Cat_Capital)),D93)&gt;0,"OK","CHECK TYPE/CATEGORY"))</f>
        <v/>
      </c>
    </row>
    <row r="94" spans="1:8">
      <c r="A94" s="37"/>
      <c r="B94" s="74"/>
      <c r="C94" s="75"/>
      <c r="D94" s="38"/>
      <c r="E94" s="39"/>
      <c r="F94" s="79"/>
      <c r="G94" s="145"/>
      <c r="H94" s="80" t="str">
        <f>IF(OR(C94="",D94=""),"",IF(COUNTIF(IF(C94="Income",Cat_Income,IF(C94="Expense",Cat_Expense,Cat_Capital)),D94)&gt;0,"OK","CHECK TYPE/CATEGORY"))</f>
        <v/>
      </c>
    </row>
    <row r="95" spans="1:8">
      <c r="A95" s="37"/>
      <c r="B95" s="74"/>
      <c r="C95" s="75"/>
      <c r="D95" s="38"/>
      <c r="E95" s="39"/>
      <c r="F95" s="79"/>
      <c r="G95" s="145"/>
      <c r="H95" s="80" t="str">
        <f>IF(OR(C95="",D95=""),"",IF(COUNTIF(IF(C95="Income",Cat_Income,IF(C95="Expense",Cat_Expense,Cat_Capital)),D95)&gt;0,"OK","CHECK TYPE/CATEGORY"))</f>
        <v/>
      </c>
    </row>
    <row r="96" spans="1:8">
      <c r="A96" s="37"/>
      <c r="B96" s="74"/>
      <c r="C96" s="75"/>
      <c r="D96" s="38"/>
      <c r="E96" s="39"/>
      <c r="F96" s="79"/>
      <c r="G96" s="145"/>
      <c r="H96" s="80" t="str">
        <f>IF(OR(C96="",D96=""),"",IF(COUNTIF(IF(C96="Income",Cat_Income,IF(C96="Expense",Cat_Expense,Cat_Capital)),D96)&gt;0,"OK","CHECK TYPE/CATEGORY"))</f>
        <v/>
      </c>
    </row>
    <row r="97" spans="1:8">
      <c r="A97" s="37"/>
      <c r="B97" s="74"/>
      <c r="C97" s="75"/>
      <c r="D97" s="38"/>
      <c r="E97" s="39"/>
      <c r="F97" s="79"/>
      <c r="G97" s="145"/>
      <c r="H97" s="80" t="str">
        <f>IF(OR(C97="",D97=""),"",IF(COUNTIF(IF(C97="Income",Cat_Income,IF(C97="Expense",Cat_Expense,Cat_Capital)),D97)&gt;0,"OK","CHECK TYPE/CATEGORY"))</f>
        <v/>
      </c>
    </row>
    <row r="98" spans="1:8">
      <c r="A98" s="37"/>
      <c r="B98" s="74"/>
      <c r="C98" s="75"/>
      <c r="D98" s="38"/>
      <c r="E98" s="39"/>
      <c r="F98" s="79"/>
      <c r="G98" s="145"/>
      <c r="H98" s="80" t="str">
        <f>IF(OR(C98="",D98=""),"",IF(COUNTIF(IF(C98="Income",Cat_Income,IF(C98="Expense",Cat_Expense,Cat_Capital)),D98)&gt;0,"OK","CHECK TYPE/CATEGORY"))</f>
        <v/>
      </c>
    </row>
    <row r="99" spans="1:8">
      <c r="A99" s="37"/>
      <c r="B99" s="74"/>
      <c r="C99" s="75"/>
      <c r="D99" s="38"/>
      <c r="E99" s="39"/>
      <c r="F99" s="79"/>
      <c r="G99" s="145"/>
      <c r="H99" s="80" t="str">
        <f>IF(OR(C99="",D99=""),"",IF(COUNTIF(IF(C99="Income",Cat_Income,IF(C99="Expense",Cat_Expense,Cat_Capital)),D99)&gt;0,"OK","CHECK TYPE/CATEGORY"))</f>
        <v/>
      </c>
    </row>
    <row r="100" spans="1:8">
      <c r="A100" s="37"/>
      <c r="B100" s="74"/>
      <c r="C100" s="75"/>
      <c r="D100" s="38"/>
      <c r="E100" s="39"/>
      <c r="F100" s="79"/>
      <c r="G100" s="145"/>
      <c r="H100" s="80" t="str">
        <f>IF(OR(C100="",D100=""),"",IF(COUNTIF(IF(C100="Income",Cat_Income,IF(C100="Expense",Cat_Expense,Cat_Capital)),D100)&gt;0,"OK","CHECK TYPE/CATEGORY"))</f>
        <v/>
      </c>
    </row>
    <row r="101" spans="1:8">
      <c r="A101" s="37"/>
      <c r="B101" s="74"/>
      <c r="C101" s="75"/>
      <c r="D101" s="38"/>
      <c r="E101" s="39"/>
      <c r="F101" s="79"/>
      <c r="G101" s="145"/>
      <c r="H101" s="80" t="str">
        <f>IF(OR(C101="",D101=""),"",IF(COUNTIF(IF(C101="Income",Cat_Income,IF(C101="Expense",Cat_Expense,Cat_Capital)),D101)&gt;0,"OK","CHECK TYPE/CATEGORY"))</f>
        <v/>
      </c>
    </row>
    <row r="102" spans="1:8">
      <c r="A102" s="37"/>
      <c r="B102" s="74"/>
      <c r="C102" s="75"/>
      <c r="D102" s="38"/>
      <c r="E102" s="39"/>
      <c r="F102" s="79"/>
      <c r="G102" s="145"/>
      <c r="H102" s="80" t="str">
        <f>IF(OR(C102="",D102=""),"",IF(COUNTIF(IF(C102="Income",Cat_Income,IF(C102="Expense",Cat_Expense,Cat_Capital)),D102)&gt;0,"OK","CHECK TYPE/CATEGORY"))</f>
        <v/>
      </c>
    </row>
    <row r="103" spans="1:8">
      <c r="A103" s="37"/>
      <c r="B103" s="74"/>
      <c r="C103" s="75"/>
      <c r="D103" s="38"/>
      <c r="E103" s="39"/>
      <c r="F103" s="79"/>
      <c r="G103" s="145"/>
      <c r="H103" s="80" t="str">
        <f>IF(OR(C103="",D103=""),"",IF(COUNTIF(IF(C103="Income",Cat_Income,IF(C103="Expense",Cat_Expense,Cat_Capital)),D103)&gt;0,"OK","CHECK TYPE/CATEGORY"))</f>
        <v/>
      </c>
    </row>
    <row r="104" spans="1:8">
      <c r="A104" s="37"/>
      <c r="B104" s="74"/>
      <c r="C104" s="75"/>
      <c r="D104" s="38"/>
      <c r="E104" s="39"/>
      <c r="F104" s="79"/>
      <c r="G104" s="145"/>
      <c r="H104" s="80" t="str">
        <f>IF(OR(C104="",D104=""),"",IF(COUNTIF(IF(C104="Income",Cat_Income,IF(C104="Expense",Cat_Expense,Cat_Capital)),D104)&gt;0,"OK","CHECK TYPE/CATEGORY"))</f>
        <v/>
      </c>
    </row>
    <row r="105" spans="1:8">
      <c r="A105" s="37"/>
      <c r="B105" s="74"/>
      <c r="C105" s="75"/>
      <c r="D105" s="38"/>
      <c r="E105" s="39"/>
      <c r="F105" s="79"/>
      <c r="G105" s="145"/>
      <c r="H105" s="80" t="str">
        <f>IF(OR(C105="",D105=""),"",IF(COUNTIF(IF(C105="Income",Cat_Income,IF(C105="Expense",Cat_Expense,Cat_Capital)),D105)&gt;0,"OK","CHECK TYPE/CATEGORY"))</f>
        <v/>
      </c>
    </row>
    <row r="106" spans="1:8">
      <c r="A106" s="37"/>
      <c r="B106" s="74"/>
      <c r="C106" s="75"/>
      <c r="D106" s="38"/>
      <c r="E106" s="39"/>
      <c r="F106" s="79"/>
      <c r="G106" s="145"/>
      <c r="H106" s="80" t="str">
        <f>IF(OR(C106="",D106=""),"",IF(COUNTIF(IF(C106="Income",Cat_Income,IF(C106="Expense",Cat_Expense,Cat_Capital)),D106)&gt;0,"OK","CHECK TYPE/CATEGORY"))</f>
        <v/>
      </c>
    </row>
    <row r="107" spans="1:8">
      <c r="A107" s="37"/>
      <c r="B107" s="74"/>
      <c r="C107" s="75"/>
      <c r="D107" s="38"/>
      <c r="E107" s="39"/>
      <c r="F107" s="79"/>
      <c r="G107" s="145"/>
      <c r="H107" s="80" t="str">
        <f>IF(OR(C107="",D107=""),"",IF(COUNTIF(IF(C107="Income",Cat_Income,IF(C107="Expense",Cat_Expense,Cat_Capital)),D107)&gt;0,"OK","CHECK TYPE/CATEGORY"))</f>
        <v/>
      </c>
    </row>
    <row r="108" spans="1:8">
      <c r="A108" s="37"/>
      <c r="B108" s="74"/>
      <c r="C108" s="75"/>
      <c r="D108" s="38"/>
      <c r="E108" s="39"/>
      <c r="F108" s="79"/>
      <c r="G108" s="145"/>
      <c r="H108" s="80" t="str">
        <f>IF(OR(C108="",D108=""),"",IF(COUNTIF(IF(C108="Income",Cat_Income,IF(C108="Expense",Cat_Expense,Cat_Capital)),D108)&gt;0,"OK","CHECK TYPE/CATEGORY"))</f>
        <v/>
      </c>
    </row>
    <row r="109" spans="1:8">
      <c r="A109" s="37"/>
      <c r="B109" s="74"/>
      <c r="C109" s="75"/>
      <c r="D109" s="38"/>
      <c r="E109" s="39"/>
      <c r="F109" s="79"/>
      <c r="G109" s="145"/>
      <c r="H109" s="80" t="str">
        <f>IF(OR(C109="",D109=""),"",IF(COUNTIF(IF(C109="Income",Cat_Income,IF(C109="Expense",Cat_Expense,Cat_Capital)),D109)&gt;0,"OK","CHECK TYPE/CATEGORY"))</f>
        <v/>
      </c>
    </row>
    <row r="110" spans="1:8">
      <c r="A110" s="37"/>
      <c r="B110" s="74"/>
      <c r="C110" s="75"/>
      <c r="D110" s="38"/>
      <c r="E110" s="39"/>
      <c r="F110" s="79"/>
      <c r="G110" s="145"/>
      <c r="H110" s="80" t="str">
        <f>IF(OR(C110="",D110=""),"",IF(COUNTIF(IF(C110="Income",Cat_Income,IF(C110="Expense",Cat_Expense,Cat_Capital)),D110)&gt;0,"OK","CHECK TYPE/CATEGORY"))</f>
        <v/>
      </c>
    </row>
    <row r="111" spans="1:8">
      <c r="A111" s="37"/>
      <c r="B111" s="74"/>
      <c r="C111" s="75"/>
      <c r="D111" s="38"/>
      <c r="E111" s="39"/>
      <c r="F111" s="79"/>
      <c r="G111" s="145"/>
      <c r="H111" s="80" t="str">
        <f>IF(OR(C111="",D111=""),"",IF(COUNTIF(IF(C111="Income",Cat_Income,IF(C111="Expense",Cat_Expense,Cat_Capital)),D111)&gt;0,"OK","CHECK TYPE/CATEGORY"))</f>
        <v/>
      </c>
    </row>
    <row r="112" spans="1:8">
      <c r="A112" s="37"/>
      <c r="B112" s="74"/>
      <c r="C112" s="75"/>
      <c r="D112" s="38"/>
      <c r="E112" s="39"/>
      <c r="F112" s="79"/>
      <c r="G112" s="145"/>
      <c r="H112" s="80" t="str">
        <f>IF(OR(C112="",D112=""),"",IF(COUNTIF(IF(C112="Income",Cat_Income,IF(C112="Expense",Cat_Expense,Cat_Capital)),D112)&gt;0,"OK","CHECK TYPE/CATEGORY"))</f>
        <v/>
      </c>
    </row>
    <row r="113" spans="1:8">
      <c r="A113" s="37"/>
      <c r="B113" s="74"/>
      <c r="C113" s="75"/>
      <c r="D113" s="38"/>
      <c r="E113" s="39"/>
      <c r="F113" s="79"/>
      <c r="G113" s="145"/>
      <c r="H113" s="80" t="str">
        <f>IF(OR(C113="",D113=""),"",IF(COUNTIF(IF(C113="Income",Cat_Income,IF(C113="Expense",Cat_Expense,Cat_Capital)),D113)&gt;0,"OK","CHECK TYPE/CATEGORY"))</f>
        <v/>
      </c>
    </row>
    <row r="114" spans="1:8">
      <c r="A114" s="37"/>
      <c r="B114" s="74"/>
      <c r="C114" s="75"/>
      <c r="D114" s="38"/>
      <c r="E114" s="39"/>
      <c r="F114" s="79"/>
      <c r="G114" s="145"/>
      <c r="H114" s="80" t="str">
        <f>IF(OR(C114="",D114=""),"",IF(COUNTIF(IF(C114="Income",Cat_Income,IF(C114="Expense",Cat_Expense,Cat_Capital)),D114)&gt;0,"OK","CHECK TYPE/CATEGORY"))</f>
        <v/>
      </c>
    </row>
    <row r="115" spans="1:8">
      <c r="A115" s="37"/>
      <c r="B115" s="74"/>
      <c r="C115" s="75"/>
      <c r="D115" s="38"/>
      <c r="E115" s="39"/>
      <c r="F115" s="79"/>
      <c r="G115" s="145"/>
      <c r="H115" s="80" t="str">
        <f>IF(OR(C115="",D115=""),"",IF(COUNTIF(IF(C115="Income",Cat_Income,IF(C115="Expense",Cat_Expense,Cat_Capital)),D115)&gt;0,"OK","CHECK TYPE/CATEGORY"))</f>
        <v/>
      </c>
    </row>
    <row r="116" spans="1:8">
      <c r="A116" s="37"/>
      <c r="B116" s="74"/>
      <c r="C116" s="75"/>
      <c r="D116" s="38"/>
      <c r="E116" s="39"/>
      <c r="F116" s="79"/>
      <c r="G116" s="145"/>
      <c r="H116" s="80" t="str">
        <f>IF(OR(C116="",D116=""),"",IF(COUNTIF(IF(C116="Income",Cat_Income,IF(C116="Expense",Cat_Expense,Cat_Capital)),D116)&gt;0,"OK","CHECK TYPE/CATEGORY"))</f>
        <v/>
      </c>
    </row>
    <row r="117" spans="1:8">
      <c r="A117" s="37"/>
      <c r="B117" s="74"/>
      <c r="C117" s="75"/>
      <c r="D117" s="38"/>
      <c r="E117" s="39"/>
      <c r="F117" s="79"/>
      <c r="G117" s="145"/>
      <c r="H117" s="80" t="str">
        <f>IF(OR(C117="",D117=""),"",IF(COUNTIF(IF(C117="Income",Cat_Income,IF(C117="Expense",Cat_Expense,Cat_Capital)),D117)&gt;0,"OK","CHECK TYPE/CATEGORY"))</f>
        <v/>
      </c>
    </row>
    <row r="118" spans="1:8">
      <c r="A118" s="37"/>
      <c r="B118" s="74"/>
      <c r="C118" s="75"/>
      <c r="D118" s="38"/>
      <c r="E118" s="39"/>
      <c r="F118" s="79"/>
      <c r="G118" s="145"/>
      <c r="H118" s="80" t="str">
        <f>IF(OR(C118="",D118=""),"",IF(COUNTIF(IF(C118="Income",Cat_Income,IF(C118="Expense",Cat_Expense,Cat_Capital)),D118)&gt;0,"OK","CHECK TYPE/CATEGORY"))</f>
        <v/>
      </c>
    </row>
    <row r="119" spans="1:8">
      <c r="A119" s="37"/>
      <c r="B119" s="74"/>
      <c r="C119" s="75"/>
      <c r="D119" s="38"/>
      <c r="E119" s="39"/>
      <c r="F119" s="79"/>
      <c r="G119" s="145"/>
      <c r="H119" s="80" t="str">
        <f>IF(OR(C119="",D119=""),"",IF(COUNTIF(IF(C119="Income",Cat_Income,IF(C119="Expense",Cat_Expense,Cat_Capital)),D119)&gt;0,"OK","CHECK TYPE/CATEGORY"))</f>
        <v/>
      </c>
    </row>
    <row r="120" spans="1:8">
      <c r="A120" s="37"/>
      <c r="B120" s="74"/>
      <c r="C120" s="75"/>
      <c r="D120" s="38"/>
      <c r="E120" s="39"/>
      <c r="F120" s="79"/>
      <c r="G120" s="145"/>
      <c r="H120" s="80" t="str">
        <f>IF(OR(C120="",D120=""),"",IF(COUNTIF(IF(C120="Income",Cat_Income,IF(C120="Expense",Cat_Expense,Cat_Capital)),D120)&gt;0,"OK","CHECK TYPE/CATEGORY"))</f>
        <v/>
      </c>
    </row>
    <row r="121" spans="1:8">
      <c r="A121" s="37"/>
      <c r="B121" s="74"/>
      <c r="C121" s="75"/>
      <c r="D121" s="38"/>
      <c r="E121" s="39"/>
      <c r="F121" s="79"/>
      <c r="G121" s="145"/>
      <c r="H121" s="80" t="str">
        <f>IF(OR(C121="",D121=""),"",IF(COUNTIF(IF(C121="Income",Cat_Income,IF(C121="Expense",Cat_Expense,Cat_Capital)),D121)&gt;0,"OK","CHECK TYPE/CATEGORY"))</f>
        <v/>
      </c>
    </row>
    <row r="122" spans="1:8">
      <c r="A122" s="37"/>
      <c r="B122" s="74"/>
      <c r="C122" s="75"/>
      <c r="D122" s="38"/>
      <c r="E122" s="39"/>
      <c r="F122" s="79"/>
      <c r="G122" s="145"/>
      <c r="H122" s="80" t="str">
        <f>IF(OR(C122="",D122=""),"",IF(COUNTIF(IF(C122="Income",Cat_Income,IF(C122="Expense",Cat_Expense,Cat_Capital)),D122)&gt;0,"OK","CHECK TYPE/CATEGORY"))</f>
        <v/>
      </c>
    </row>
    <row r="123" spans="1:8">
      <c r="A123" s="37"/>
      <c r="B123" s="74"/>
      <c r="C123" s="75"/>
      <c r="D123" s="38"/>
      <c r="E123" s="39"/>
      <c r="F123" s="79"/>
      <c r="G123" s="145"/>
      <c r="H123" s="80" t="str">
        <f>IF(OR(C123="",D123=""),"",IF(COUNTIF(IF(C123="Income",Cat_Income,IF(C123="Expense",Cat_Expense,Cat_Capital)),D123)&gt;0,"OK","CHECK TYPE/CATEGORY"))</f>
        <v/>
      </c>
    </row>
    <row r="124" spans="1:8">
      <c r="A124" s="37"/>
      <c r="B124" s="74"/>
      <c r="C124" s="75"/>
      <c r="D124" s="38"/>
      <c r="E124" s="39"/>
      <c r="F124" s="79"/>
      <c r="G124" s="145"/>
      <c r="H124" s="80" t="str">
        <f>IF(OR(C124="",D124=""),"",IF(COUNTIF(IF(C124="Income",Cat_Income,IF(C124="Expense",Cat_Expense,Cat_Capital)),D124)&gt;0,"OK","CHECK TYPE/CATEGORY"))</f>
        <v/>
      </c>
    </row>
    <row r="125" spans="1:8">
      <c r="A125" s="37"/>
      <c r="B125" s="74"/>
      <c r="C125" s="75"/>
      <c r="D125" s="38"/>
      <c r="E125" s="39"/>
      <c r="F125" s="79"/>
      <c r="G125" s="145"/>
      <c r="H125" s="80" t="str">
        <f>IF(OR(C125="",D125=""),"",IF(COUNTIF(IF(C125="Income",Cat_Income,IF(C125="Expense",Cat_Expense,Cat_Capital)),D125)&gt;0,"OK","CHECK TYPE/CATEGORY"))</f>
        <v/>
      </c>
    </row>
    <row r="126" spans="1:8">
      <c r="A126" s="37"/>
      <c r="B126" s="74"/>
      <c r="C126" s="75"/>
      <c r="D126" s="38"/>
      <c r="E126" s="39"/>
      <c r="F126" s="79"/>
      <c r="G126" s="145"/>
      <c r="H126" s="80" t="str">
        <f>IF(OR(C126="",D126=""),"",IF(COUNTIF(IF(C126="Income",Cat_Income,IF(C126="Expense",Cat_Expense,Cat_Capital)),D126)&gt;0,"OK","CHECK TYPE/CATEGORY"))</f>
        <v/>
      </c>
    </row>
    <row r="127" spans="1:8">
      <c r="A127" s="37"/>
      <c r="B127" s="74"/>
      <c r="C127" s="75"/>
      <c r="D127" s="38"/>
      <c r="E127" s="39"/>
      <c r="F127" s="79"/>
      <c r="G127" s="145"/>
      <c r="H127" s="80" t="str">
        <f>IF(OR(C127="",D127=""),"",IF(COUNTIF(IF(C127="Income",Cat_Income,IF(C127="Expense",Cat_Expense,Cat_Capital)),D127)&gt;0,"OK","CHECK TYPE/CATEGORY"))</f>
        <v/>
      </c>
    </row>
    <row r="128" spans="1:8">
      <c r="A128" s="37"/>
      <c r="B128" s="74"/>
      <c r="C128" s="75"/>
      <c r="D128" s="38"/>
      <c r="E128" s="39"/>
      <c r="F128" s="79"/>
      <c r="G128" s="145"/>
      <c r="H128" s="80" t="str">
        <f>IF(OR(C128="",D128=""),"",IF(COUNTIF(IF(C128="Income",Cat_Income,IF(C128="Expense",Cat_Expense,Cat_Capital)),D128)&gt;0,"OK","CHECK TYPE/CATEGORY"))</f>
        <v/>
      </c>
    </row>
    <row r="129" spans="1:8">
      <c r="A129" s="37"/>
      <c r="B129" s="74"/>
      <c r="C129" s="75"/>
      <c r="D129" s="38"/>
      <c r="E129" s="39"/>
      <c r="F129" s="79"/>
      <c r="G129" s="145"/>
      <c r="H129" s="80" t="str">
        <f>IF(OR(C129="",D129=""),"",IF(COUNTIF(IF(C129="Income",Cat_Income,IF(C129="Expense",Cat_Expense,Cat_Capital)),D129)&gt;0,"OK","CHECK TYPE/CATEGORY"))</f>
        <v/>
      </c>
    </row>
    <row r="130" spans="1:8">
      <c r="A130" s="37"/>
      <c r="B130" s="74"/>
      <c r="C130" s="75"/>
      <c r="D130" s="38"/>
      <c r="E130" s="39"/>
      <c r="F130" s="79"/>
      <c r="G130" s="145"/>
      <c r="H130" s="80" t="str">
        <f>IF(OR(C130="",D130=""),"",IF(COUNTIF(IF(C130="Income",Cat_Income,IF(C130="Expense",Cat_Expense,Cat_Capital)),D130)&gt;0,"OK","CHECK TYPE/CATEGORY"))</f>
        <v/>
      </c>
    </row>
    <row r="131" spans="1:8">
      <c r="A131" s="37"/>
      <c r="B131" s="74"/>
      <c r="C131" s="75"/>
      <c r="D131" s="38"/>
      <c r="E131" s="39"/>
      <c r="F131" s="79"/>
      <c r="G131" s="145"/>
      <c r="H131" s="80" t="str">
        <f>IF(OR(C131="",D131=""),"",IF(COUNTIF(IF(C131="Income",Cat_Income,IF(C131="Expense",Cat_Expense,Cat_Capital)),D131)&gt;0,"OK","CHECK TYPE/CATEGORY"))</f>
        <v/>
      </c>
    </row>
    <row r="132" spans="1:8">
      <c r="A132" s="37"/>
      <c r="B132" s="74"/>
      <c r="C132" s="75"/>
      <c r="D132" s="38"/>
      <c r="E132" s="39"/>
      <c r="F132" s="79"/>
      <c r="G132" s="145"/>
      <c r="H132" s="80" t="str">
        <f>IF(OR(C132="",D132=""),"",IF(COUNTIF(IF(C132="Income",Cat_Income,IF(C132="Expense",Cat_Expense,Cat_Capital)),D132)&gt;0,"OK","CHECK TYPE/CATEGORY"))</f>
        <v/>
      </c>
    </row>
    <row r="133" spans="1:8">
      <c r="A133" s="37"/>
      <c r="B133" s="74"/>
      <c r="C133" s="75"/>
      <c r="D133" s="38"/>
      <c r="E133" s="39"/>
      <c r="F133" s="79"/>
      <c r="G133" s="145"/>
      <c r="H133" s="80" t="str">
        <f>IF(OR(C133="",D133=""),"",IF(COUNTIF(IF(C133="Income",Cat_Income,IF(C133="Expense",Cat_Expense,Cat_Capital)),D133)&gt;0,"OK","CHECK TYPE/CATEGORY"))</f>
        <v/>
      </c>
    </row>
    <row r="134" spans="1:8">
      <c r="A134" s="37"/>
      <c r="B134" s="74"/>
      <c r="C134" s="75"/>
      <c r="D134" s="38"/>
      <c r="E134" s="39"/>
      <c r="F134" s="79"/>
      <c r="G134" s="145"/>
      <c r="H134" s="80" t="str">
        <f>IF(OR(C134="",D134=""),"",IF(COUNTIF(IF(C134="Income",Cat_Income,IF(C134="Expense",Cat_Expense,Cat_Capital)),D134)&gt;0,"OK","CHECK TYPE/CATEGORY"))</f>
        <v/>
      </c>
    </row>
    <row r="135" spans="1:8">
      <c r="A135" s="37"/>
      <c r="B135" s="74"/>
      <c r="C135" s="75"/>
      <c r="D135" s="38"/>
      <c r="E135" s="39"/>
      <c r="F135" s="79"/>
      <c r="G135" s="145"/>
      <c r="H135" s="80" t="str">
        <f>IF(OR(C135="",D135=""),"",IF(COUNTIF(IF(C135="Income",Cat_Income,IF(C135="Expense",Cat_Expense,Cat_Capital)),D135)&gt;0,"OK","CHECK TYPE/CATEGORY"))</f>
        <v/>
      </c>
    </row>
    <row r="136" spans="1:8">
      <c r="A136" s="37"/>
      <c r="B136" s="74"/>
      <c r="C136" s="75"/>
      <c r="D136" s="38"/>
      <c r="E136" s="39"/>
      <c r="F136" s="79"/>
      <c r="G136" s="145"/>
      <c r="H136" s="80" t="str">
        <f>IF(OR(C136="",D136=""),"",IF(COUNTIF(IF(C136="Income",Cat_Income,IF(C136="Expense",Cat_Expense,Cat_Capital)),D136)&gt;0,"OK","CHECK TYPE/CATEGORY"))</f>
        <v/>
      </c>
    </row>
    <row r="137" spans="1:8">
      <c r="A137" s="37"/>
      <c r="B137" s="74"/>
      <c r="C137" s="75"/>
      <c r="D137" s="38"/>
      <c r="E137" s="39"/>
      <c r="F137" s="79"/>
      <c r="G137" s="145"/>
      <c r="H137" s="80" t="str">
        <f>IF(OR(C137="",D137=""),"",IF(COUNTIF(IF(C137="Income",Cat_Income,IF(C137="Expense",Cat_Expense,Cat_Capital)),D137)&gt;0,"OK","CHECK TYPE/CATEGORY"))</f>
        <v/>
      </c>
    </row>
    <row r="138" spans="1:8">
      <c r="A138" s="40"/>
      <c r="B138" s="74"/>
      <c r="C138" s="75"/>
      <c r="D138" s="38"/>
      <c r="E138" s="39"/>
      <c r="F138" s="79"/>
      <c r="G138" s="145"/>
      <c r="H138" s="80" t="str">
        <f>IF(OR(C138="",D138=""),"",IF(COUNTIF(IF(C138="Income",Cat_Income,IF(C138="Expense",Cat_Expense,Cat_Capital)),D138)&gt;0,"OK","CHECK TYPE/CATEGORY"))</f>
        <v/>
      </c>
    </row>
    <row r="139" spans="1:8">
      <c r="A139" s="40"/>
      <c r="B139" s="74"/>
      <c r="C139" s="75"/>
      <c r="D139" s="38"/>
      <c r="E139" s="39"/>
      <c r="F139" s="79"/>
      <c r="G139" s="145"/>
      <c r="H139" s="80" t="str">
        <f>IF(OR(C139="",D139=""),"",IF(COUNTIF(IF(C139="Income",Cat_Income,IF(C139="Expense",Cat_Expense,Cat_Capital)),D139)&gt;0,"OK","CHECK TYPE/CATEGORY"))</f>
        <v/>
      </c>
    </row>
    <row r="140" spans="1:8">
      <c r="A140" s="40"/>
      <c r="B140" s="74"/>
      <c r="C140" s="75"/>
      <c r="D140" s="38"/>
      <c r="E140" s="39"/>
      <c r="F140" s="79"/>
      <c r="G140" s="145"/>
      <c r="H140" s="80" t="str">
        <f>IF(OR(C140="",D140=""),"",IF(COUNTIF(IF(C140="Income",Cat_Income,IF(C140="Expense",Cat_Expense,Cat_Capital)),D140)&gt;0,"OK","CHECK TYPE/CATEGORY"))</f>
        <v/>
      </c>
    </row>
    <row r="141" spans="1:8">
      <c r="A141" s="40"/>
      <c r="B141" s="74"/>
      <c r="C141" s="75"/>
      <c r="D141" s="38"/>
      <c r="E141" s="39"/>
      <c r="F141" s="79"/>
      <c r="G141" s="145"/>
      <c r="H141" s="80" t="str">
        <f>IF(OR(C141="",D141=""),"",IF(COUNTIF(IF(C141="Income",Cat_Income,IF(C141="Expense",Cat_Expense,Cat_Capital)),D141)&gt;0,"OK","CHECK TYPE/CATEGORY"))</f>
        <v/>
      </c>
    </row>
    <row r="142" spans="1:8">
      <c r="A142" s="40"/>
      <c r="B142" s="74"/>
      <c r="C142" s="75"/>
      <c r="D142" s="38"/>
      <c r="E142" s="39"/>
      <c r="F142" s="79"/>
      <c r="G142" s="145"/>
      <c r="H142" s="80" t="str">
        <f>IF(OR(C142="",D142=""),"",IF(COUNTIF(IF(C142="Income",Cat_Income,IF(C142="Expense",Cat_Expense,Cat_Capital)),D142)&gt;0,"OK","CHECK TYPE/CATEGORY"))</f>
        <v/>
      </c>
    </row>
    <row r="143" spans="1:8">
      <c r="A143" s="40"/>
      <c r="B143" s="74"/>
      <c r="C143" s="75"/>
      <c r="D143" s="38"/>
      <c r="E143" s="39"/>
      <c r="F143" s="79"/>
      <c r="G143" s="145"/>
      <c r="H143" s="80" t="str">
        <f>IF(OR(C143="",D143=""),"",IF(COUNTIF(IF(C143="Income",Cat_Income,IF(C143="Expense",Cat_Expense,Cat_Capital)),D143)&gt;0,"OK","CHECK TYPE/CATEGORY"))</f>
        <v/>
      </c>
    </row>
    <row r="144" spans="1:8">
      <c r="A144" s="40"/>
      <c r="B144" s="74"/>
      <c r="C144" s="75"/>
      <c r="D144" s="38"/>
      <c r="E144" s="39"/>
      <c r="F144" s="79"/>
      <c r="G144" s="145"/>
      <c r="H144" s="80" t="str">
        <f>IF(OR(C144="",D144=""),"",IF(COUNTIF(IF(C144="Income",Cat_Income,IF(C144="Expense",Cat_Expense,Cat_Capital)),D144)&gt;0,"OK","CHECK TYPE/CATEGORY"))</f>
        <v/>
      </c>
    </row>
    <row r="145" spans="1:8">
      <c r="A145" s="40"/>
      <c r="B145" s="74"/>
      <c r="C145" s="75"/>
      <c r="D145" s="38"/>
      <c r="E145" s="39"/>
      <c r="F145" s="79"/>
      <c r="G145" s="145"/>
      <c r="H145" s="80" t="str">
        <f>IF(OR(C145="",D145=""),"",IF(COUNTIF(IF(C145="Income",Cat_Income,IF(C145="Expense",Cat_Expense,Cat_Capital)),D145)&gt;0,"OK","CHECK TYPE/CATEGORY"))</f>
        <v/>
      </c>
    </row>
    <row r="146" spans="1:8">
      <c r="A146" s="40"/>
      <c r="B146" s="74"/>
      <c r="C146" s="75"/>
      <c r="D146" s="38"/>
      <c r="E146" s="39"/>
      <c r="F146" s="79"/>
      <c r="G146" s="145"/>
      <c r="H146" s="80" t="str">
        <f>IF(OR(C146="",D146=""),"",IF(COUNTIF(IF(C146="Income",Cat_Income,IF(C146="Expense",Cat_Expense,Cat_Capital)),D146)&gt;0,"OK","CHECK TYPE/CATEGORY"))</f>
        <v/>
      </c>
    </row>
    <row r="147" spans="1:8">
      <c r="A147" s="40"/>
      <c r="B147" s="74"/>
      <c r="C147" s="75"/>
      <c r="D147" s="38"/>
      <c r="E147" s="39"/>
      <c r="F147" s="79"/>
      <c r="G147" s="145"/>
      <c r="H147" s="80" t="str">
        <f>IF(OR(C147="",D147=""),"",IF(COUNTIF(IF(C147="Income",Cat_Income,IF(C147="Expense",Cat_Expense,Cat_Capital)),D147)&gt;0,"OK","CHECK TYPE/CATEGORY"))</f>
        <v/>
      </c>
    </row>
    <row r="148" spans="1:8">
      <c r="A148" s="40"/>
      <c r="B148" s="74"/>
      <c r="C148" s="75"/>
      <c r="D148" s="38"/>
      <c r="E148" s="39"/>
      <c r="F148" s="79"/>
      <c r="G148" s="145"/>
      <c r="H148" s="80" t="str">
        <f>IF(OR(C148="",D148=""),"",IF(COUNTIF(IF(C148="Income",Cat_Income,IF(C148="Expense",Cat_Expense,Cat_Capital)),D148)&gt;0,"OK","CHECK TYPE/CATEGORY"))</f>
        <v/>
      </c>
    </row>
    <row r="149" spans="1:8">
      <c r="A149" s="40"/>
      <c r="B149" s="74"/>
      <c r="C149" s="75"/>
      <c r="D149" s="38"/>
      <c r="E149" s="39"/>
      <c r="F149" s="79"/>
      <c r="G149" s="145"/>
      <c r="H149" s="80" t="str">
        <f>IF(OR(C149="",D149=""),"",IF(COUNTIF(IF(C149="Income",Cat_Income,IF(C149="Expense",Cat_Expense,Cat_Capital)),D149)&gt;0,"OK","CHECK TYPE/CATEGORY"))</f>
        <v/>
      </c>
    </row>
    <row r="150" spans="1:8">
      <c r="A150" s="40"/>
      <c r="B150" s="74"/>
      <c r="C150" s="75"/>
      <c r="D150" s="38"/>
      <c r="E150" s="39"/>
      <c r="F150" s="79"/>
      <c r="G150" s="145"/>
      <c r="H150" s="80" t="str">
        <f>IF(OR(C150="",D150=""),"",IF(COUNTIF(IF(C150="Income",Cat_Income,IF(C150="Expense",Cat_Expense,Cat_Capital)),D150)&gt;0,"OK","CHECK TYPE/CATEGORY"))</f>
        <v/>
      </c>
    </row>
    <row r="151" spans="1:8">
      <c r="A151" s="40"/>
      <c r="B151" s="74"/>
      <c r="C151" s="75"/>
      <c r="D151" s="38"/>
      <c r="E151" s="39"/>
      <c r="F151" s="79"/>
      <c r="G151" s="145"/>
      <c r="H151" s="80" t="str">
        <f>IF(OR(C151="",D151=""),"",IF(COUNTIF(IF(C151="Income",Cat_Income,IF(C151="Expense",Cat_Expense,Cat_Capital)),D151)&gt;0,"OK","CHECK TYPE/CATEGORY"))</f>
        <v/>
      </c>
    </row>
    <row r="152" spans="1:8">
      <c r="A152" s="40"/>
      <c r="B152" s="74"/>
      <c r="C152" s="76"/>
      <c r="D152" s="38"/>
      <c r="E152" s="39"/>
      <c r="F152" s="79"/>
      <c r="G152" s="145"/>
      <c r="H152" s="80" t="str">
        <f>IF(OR(C152="",D152=""),"",IF(COUNTIF(IF(C152="Income",Cat_Income,IF(C152="Expense",Cat_Expense,Cat_Capital)),D152)&gt;0,"OK","CHECK TYPE/CATEGORY"))</f>
        <v/>
      </c>
    </row>
    <row r="153" spans="1:8">
      <c r="A153" s="40"/>
      <c r="B153" s="74"/>
      <c r="C153" s="76"/>
      <c r="D153" s="38"/>
      <c r="E153" s="39"/>
      <c r="F153" s="79"/>
      <c r="G153" s="145"/>
      <c r="H153" s="80" t="str">
        <f>IF(OR(C153="",D153=""),"",IF(COUNTIF(IF(C153="Income",Cat_Income,IF(C153="Expense",Cat_Expense,Cat_Capital)),D153)&gt;0,"OK","CHECK TYPE/CATEGORY"))</f>
        <v/>
      </c>
    </row>
    <row r="154" spans="1:8">
      <c r="A154" s="40"/>
      <c r="B154" s="74"/>
      <c r="C154" s="76"/>
      <c r="D154" s="38"/>
      <c r="E154" s="39"/>
      <c r="F154" s="79"/>
      <c r="G154" s="145"/>
      <c r="H154" s="80" t="str">
        <f>IF(OR(C154="",D154=""),"",IF(COUNTIF(IF(C154="Income",Cat_Income,IF(C154="Expense",Cat_Expense,Cat_Capital)),D154)&gt;0,"OK","CHECK TYPE/CATEGORY"))</f>
        <v/>
      </c>
    </row>
    <row r="155" spans="1:8">
      <c r="A155" s="40"/>
      <c r="B155" s="74"/>
      <c r="C155" s="76"/>
      <c r="D155" s="38"/>
      <c r="E155" s="39"/>
      <c r="F155" s="79"/>
      <c r="G155" s="145"/>
      <c r="H155" s="80" t="str">
        <f>IF(OR(C155="",D155=""),"",IF(COUNTIF(IF(C155="Income",Cat_Income,IF(C155="Expense",Cat_Expense,Cat_Capital)),D155)&gt;0,"OK","CHECK TYPE/CATEGORY"))</f>
        <v/>
      </c>
    </row>
    <row r="156" spans="1:8">
      <c r="A156" s="40"/>
      <c r="B156" s="74"/>
      <c r="C156" s="76"/>
      <c r="D156" s="38"/>
      <c r="E156" s="39"/>
      <c r="F156" s="79"/>
      <c r="G156" s="145"/>
      <c r="H156" s="80" t="str">
        <f>IF(OR(C156="",D156=""),"",IF(COUNTIF(IF(C156="Income",Cat_Income,IF(C156="Expense",Cat_Expense,Cat_Capital)),D156)&gt;0,"OK","CHECK TYPE/CATEGORY"))</f>
        <v/>
      </c>
    </row>
    <row r="157" spans="1:8">
      <c r="A157" s="40"/>
      <c r="B157" s="74"/>
      <c r="C157" s="76"/>
      <c r="D157" s="38"/>
      <c r="E157" s="39"/>
      <c r="F157" s="79"/>
      <c r="G157" s="145"/>
      <c r="H157" s="80" t="str">
        <f>IF(OR(C157="",D157=""),"",IF(COUNTIF(IF(C157="Income",Cat_Income,IF(C157="Expense",Cat_Expense,Cat_Capital)),D157)&gt;0,"OK","CHECK TYPE/CATEGORY"))</f>
        <v/>
      </c>
    </row>
    <row r="158" spans="1:8">
      <c r="A158" s="40"/>
      <c r="B158" s="74"/>
      <c r="C158" s="76"/>
      <c r="D158" s="38"/>
      <c r="E158" s="39"/>
      <c r="F158" s="79"/>
      <c r="G158" s="145"/>
      <c r="H158" s="80" t="str">
        <f>IF(OR(C158="",D158=""),"",IF(COUNTIF(IF(C158="Income",Cat_Income,IF(C158="Expense",Cat_Expense,Cat_Capital)),D158)&gt;0,"OK","CHECK TYPE/CATEGORY"))</f>
        <v/>
      </c>
    </row>
    <row r="159" spans="1:8">
      <c r="A159" s="40"/>
      <c r="B159" s="74"/>
      <c r="C159" s="76"/>
      <c r="D159" s="38"/>
      <c r="E159" s="39"/>
      <c r="F159" s="79"/>
      <c r="G159" s="145"/>
      <c r="H159" s="80" t="str">
        <f>IF(OR(C159="",D159=""),"",IF(COUNTIF(IF(C159="Income",Cat_Income,IF(C159="Expense",Cat_Expense,Cat_Capital)),D159)&gt;0,"OK","CHECK TYPE/CATEGORY"))</f>
        <v/>
      </c>
    </row>
    <row r="160" spans="1:8">
      <c r="A160" s="40"/>
      <c r="B160" s="74"/>
      <c r="C160" s="76"/>
      <c r="D160" s="38"/>
      <c r="E160" s="39"/>
      <c r="F160" s="79"/>
      <c r="G160" s="145"/>
      <c r="H160" s="80" t="str">
        <f>IF(OR(C160="",D160=""),"",IF(COUNTIF(IF(C160="Income",Cat_Income,IF(C160="Expense",Cat_Expense,Cat_Capital)),D160)&gt;0,"OK","CHECK TYPE/CATEGORY"))</f>
        <v/>
      </c>
    </row>
    <row r="161" spans="1:8">
      <c r="A161" s="40"/>
      <c r="B161" s="74"/>
      <c r="C161" s="76"/>
      <c r="D161" s="38"/>
      <c r="E161" s="39"/>
      <c r="F161" s="79"/>
      <c r="G161" s="145"/>
      <c r="H161" s="80" t="str">
        <f>IF(OR(C161="",D161=""),"",IF(COUNTIF(IF(C161="Income",Cat_Income,IF(C161="Expense",Cat_Expense,Cat_Capital)),D161)&gt;0,"OK","CHECK TYPE/CATEGORY"))</f>
        <v/>
      </c>
    </row>
    <row r="162" spans="1:8">
      <c r="A162" s="40"/>
      <c r="B162" s="74"/>
      <c r="C162" s="76"/>
      <c r="D162" s="38"/>
      <c r="E162" s="39"/>
      <c r="F162" s="79"/>
      <c r="G162" s="145"/>
      <c r="H162" s="80" t="str">
        <f>IF(OR(C162="",D162=""),"",IF(COUNTIF(IF(C162="Income",Cat_Income,IF(C162="Expense",Cat_Expense,Cat_Capital)),D162)&gt;0,"OK","CHECK TYPE/CATEGORY"))</f>
        <v/>
      </c>
    </row>
    <row r="163" spans="1:8">
      <c r="A163" s="40"/>
      <c r="B163" s="74"/>
      <c r="C163" s="76"/>
      <c r="D163" s="38"/>
      <c r="E163" s="39"/>
      <c r="F163" s="79"/>
      <c r="G163" s="145"/>
      <c r="H163" s="80" t="str">
        <f>IF(OR(C163="",D163=""),"",IF(COUNTIF(IF(C163="Income",Cat_Income,IF(C163="Expense",Cat_Expense,Cat_Capital)),D163)&gt;0,"OK","CHECK TYPE/CATEGORY"))</f>
        <v/>
      </c>
    </row>
    <row r="164" spans="1:8">
      <c r="A164" s="40"/>
      <c r="B164" s="74"/>
      <c r="C164" s="76"/>
      <c r="D164" s="38"/>
      <c r="E164" s="39"/>
      <c r="F164" s="79"/>
      <c r="G164" s="145"/>
      <c r="H164" s="80" t="str">
        <f>IF(OR(C164="",D164=""),"",IF(COUNTIF(IF(C164="Income",Cat_Income,IF(C164="Expense",Cat_Expense,Cat_Capital)),D164)&gt;0,"OK","CHECK TYPE/CATEGORY"))</f>
        <v/>
      </c>
    </row>
    <row r="165" spans="1:8">
      <c r="A165" s="40"/>
      <c r="B165" s="74"/>
      <c r="C165" s="76"/>
      <c r="D165" s="38"/>
      <c r="E165" s="39"/>
      <c r="F165" s="79"/>
      <c r="G165" s="145"/>
      <c r="H165" s="80" t="str">
        <f>IF(OR(C165="",D165=""),"",IF(COUNTIF(IF(C165="Income",Cat_Income,IF(C165="Expense",Cat_Expense,Cat_Capital)),D165)&gt;0,"OK","CHECK TYPE/CATEGORY"))</f>
        <v/>
      </c>
    </row>
    <row r="166" spans="1:8">
      <c r="A166" s="40"/>
      <c r="B166" s="74"/>
      <c r="C166" s="76"/>
      <c r="D166" s="38"/>
      <c r="E166" s="39"/>
      <c r="F166" s="79"/>
      <c r="G166" s="145"/>
      <c r="H166" s="80" t="str">
        <f>IF(OR(C166="",D166=""),"",IF(COUNTIF(IF(C166="Income",Cat_Income,IF(C166="Expense",Cat_Expense,Cat_Capital)),D166)&gt;0,"OK","CHECK TYPE/CATEGORY"))</f>
        <v/>
      </c>
    </row>
    <row r="167" spans="1:8">
      <c r="A167" s="40"/>
      <c r="B167" s="74"/>
      <c r="C167" s="76"/>
      <c r="D167" s="38"/>
      <c r="E167" s="39"/>
      <c r="F167" s="79"/>
      <c r="G167" s="145"/>
      <c r="H167" s="80" t="str">
        <f>IF(OR(C167="",D167=""),"",IF(COUNTIF(IF(C167="Income",Cat_Income,IF(C167="Expense",Cat_Expense,Cat_Capital)),D167)&gt;0,"OK","CHECK TYPE/CATEGORY"))</f>
        <v/>
      </c>
    </row>
    <row r="168" spans="1:8">
      <c r="A168" s="40"/>
      <c r="B168" s="74"/>
      <c r="C168" s="76"/>
      <c r="D168" s="38"/>
      <c r="E168" s="39"/>
      <c r="F168" s="79"/>
      <c r="G168" s="145"/>
      <c r="H168" s="80" t="str">
        <f>IF(OR(C168="",D168=""),"",IF(COUNTIF(IF(C168="Income",Cat_Income,IF(C168="Expense",Cat_Expense,Cat_Capital)),D168)&gt;0,"OK","CHECK TYPE/CATEGORY"))</f>
        <v/>
      </c>
    </row>
    <row r="169" spans="1:8">
      <c r="A169" s="40"/>
      <c r="B169" s="74"/>
      <c r="C169" s="76"/>
      <c r="D169" s="38"/>
      <c r="E169" s="39"/>
      <c r="F169" s="79"/>
      <c r="G169" s="145"/>
      <c r="H169" s="80" t="str">
        <f>IF(OR(C169="",D169=""),"",IF(COUNTIF(IF(C169="Income",Cat_Income,IF(C169="Expense",Cat_Expense,Cat_Capital)),D169)&gt;0,"OK","CHECK TYPE/CATEGORY"))</f>
        <v/>
      </c>
    </row>
    <row r="170" spans="1:8">
      <c r="A170" s="40"/>
      <c r="B170" s="74"/>
      <c r="C170" s="76"/>
      <c r="D170" s="38"/>
      <c r="E170" s="39"/>
      <c r="F170" s="79"/>
      <c r="G170" s="145"/>
      <c r="H170" s="80" t="str">
        <f>IF(OR(C170="",D170=""),"",IF(COUNTIF(IF(C170="Income",Cat_Income,IF(C170="Expense",Cat_Expense,Cat_Capital)),D170)&gt;0,"OK","CHECK TYPE/CATEGORY"))</f>
        <v/>
      </c>
    </row>
    <row r="171" spans="1:8">
      <c r="A171" s="40"/>
      <c r="B171" s="74"/>
      <c r="C171" s="76"/>
      <c r="D171" s="38"/>
      <c r="E171" s="39"/>
      <c r="F171" s="79"/>
      <c r="G171" s="145"/>
      <c r="H171" s="80" t="str">
        <f>IF(OR(C171="",D171=""),"",IF(COUNTIF(IF(C171="Income",Cat_Income,IF(C171="Expense",Cat_Expense,Cat_Capital)),D171)&gt;0,"OK","CHECK TYPE/CATEGORY"))</f>
        <v/>
      </c>
    </row>
    <row r="172" spans="1:8">
      <c r="A172" s="40"/>
      <c r="B172" s="74"/>
      <c r="C172" s="76"/>
      <c r="D172" s="38"/>
      <c r="E172" s="39"/>
      <c r="F172" s="79"/>
      <c r="G172" s="145"/>
      <c r="H172" s="80" t="str">
        <f>IF(OR(C172="",D172=""),"",IF(COUNTIF(IF(C172="Income",Cat_Income,IF(C172="Expense",Cat_Expense,Cat_Capital)),D172)&gt;0,"OK","CHECK TYPE/CATEGORY"))</f>
        <v/>
      </c>
    </row>
    <row r="173" spans="1:8">
      <c r="A173" s="40"/>
      <c r="B173" s="74"/>
      <c r="C173" s="76"/>
      <c r="D173" s="38"/>
      <c r="E173" s="39"/>
      <c r="F173" s="79"/>
      <c r="G173" s="145"/>
      <c r="H173" s="80" t="str">
        <f>IF(OR(C173="",D173=""),"",IF(COUNTIF(IF(C173="Income",Cat_Income,IF(C173="Expense",Cat_Expense,Cat_Capital)),D173)&gt;0,"OK","CHECK TYPE/CATEGORY"))</f>
        <v/>
      </c>
    </row>
    <row r="174" spans="1:8">
      <c r="A174" s="40"/>
      <c r="B174" s="74"/>
      <c r="C174" s="76"/>
      <c r="D174" s="38"/>
      <c r="E174" s="39"/>
      <c r="F174" s="79"/>
      <c r="G174" s="145"/>
      <c r="H174" s="80" t="str">
        <f>IF(OR(C174="",D174=""),"",IF(COUNTIF(IF(C174="Income",Cat_Income,IF(C174="Expense",Cat_Expense,Cat_Capital)),D174)&gt;0,"OK","CHECK TYPE/CATEGORY"))</f>
        <v/>
      </c>
    </row>
    <row r="175" spans="1:8">
      <c r="A175" s="40"/>
      <c r="B175" s="74"/>
      <c r="C175" s="76"/>
      <c r="D175" s="38"/>
      <c r="E175" s="39"/>
      <c r="F175" s="79"/>
      <c r="G175" s="145"/>
      <c r="H175" s="80" t="str">
        <f>IF(OR(C175="",D175=""),"",IF(COUNTIF(IF(C175="Income",Cat_Income,IF(C175="Expense",Cat_Expense,Cat_Capital)),D175)&gt;0,"OK","CHECK TYPE/CATEGORY"))</f>
        <v/>
      </c>
    </row>
    <row r="176" spans="1:8">
      <c r="A176" s="40"/>
      <c r="B176" s="74"/>
      <c r="C176" s="76"/>
      <c r="D176" s="38"/>
      <c r="E176" s="39"/>
      <c r="F176" s="79"/>
      <c r="G176" s="145"/>
      <c r="H176" s="80" t="str">
        <f>IF(OR(C176="",D176=""),"",IF(COUNTIF(IF(C176="Income",Cat_Income,IF(C176="Expense",Cat_Expense,Cat_Capital)),D176)&gt;0,"OK","CHECK TYPE/CATEGORY"))</f>
        <v/>
      </c>
    </row>
    <row r="177" spans="1:8">
      <c r="A177" s="40"/>
      <c r="B177" s="74"/>
      <c r="C177" s="76"/>
      <c r="D177" s="38"/>
      <c r="E177" s="39"/>
      <c r="F177" s="79"/>
      <c r="G177" s="145"/>
      <c r="H177" s="80" t="str">
        <f>IF(OR(C177="",D177=""),"",IF(COUNTIF(IF(C177="Income",Cat_Income,IF(C177="Expense",Cat_Expense,Cat_Capital)),D177)&gt;0,"OK","CHECK TYPE/CATEGORY"))</f>
        <v/>
      </c>
    </row>
    <row r="178" spans="1:8">
      <c r="A178" s="40"/>
      <c r="B178" s="74"/>
      <c r="C178" s="76"/>
      <c r="D178" s="38"/>
      <c r="E178" s="39"/>
      <c r="F178" s="79"/>
      <c r="G178" s="145"/>
      <c r="H178" s="80" t="str">
        <f>IF(OR(C178="",D178=""),"",IF(COUNTIF(IF(C178="Income",Cat_Income,IF(C178="Expense",Cat_Expense,Cat_Capital)),D178)&gt;0,"OK","CHECK TYPE/CATEGORY"))</f>
        <v/>
      </c>
    </row>
    <row r="179" spans="1:8">
      <c r="A179" s="40"/>
      <c r="B179" s="74"/>
      <c r="C179" s="76"/>
      <c r="D179" s="38"/>
      <c r="E179" s="39"/>
      <c r="F179" s="79"/>
      <c r="G179" s="145"/>
      <c r="H179" s="80" t="str">
        <f>IF(OR(C179="",D179=""),"",IF(COUNTIF(IF(C179="Income",Cat_Income,IF(C179="Expense",Cat_Expense,Cat_Capital)),D179)&gt;0,"OK","CHECK TYPE/CATEGORY"))</f>
        <v/>
      </c>
    </row>
    <row r="180" spans="1:8">
      <c r="A180" s="40"/>
      <c r="B180" s="74"/>
      <c r="C180" s="76"/>
      <c r="D180" s="38"/>
      <c r="E180" s="39"/>
      <c r="F180" s="79"/>
      <c r="G180" s="145"/>
      <c r="H180" s="80" t="str">
        <f>IF(OR(C180="",D180=""),"",IF(COUNTIF(IF(C180="Income",Cat_Income,IF(C180="Expense",Cat_Expense,Cat_Capital)),D180)&gt;0,"OK","CHECK TYPE/CATEGORY"))</f>
        <v/>
      </c>
    </row>
    <row r="181" spans="1:8">
      <c r="A181" s="40"/>
      <c r="B181" s="74"/>
      <c r="C181" s="76"/>
      <c r="D181" s="38"/>
      <c r="E181" s="39"/>
      <c r="F181" s="79"/>
      <c r="G181" s="145"/>
      <c r="H181" s="80" t="str">
        <f>IF(OR(C181="",D181=""),"",IF(COUNTIF(IF(C181="Income",Cat_Income,IF(C181="Expense",Cat_Expense,Cat_Capital)),D181)&gt;0,"OK","CHECK TYPE/CATEGORY"))</f>
        <v/>
      </c>
    </row>
    <row r="182" spans="1:8">
      <c r="A182" s="40"/>
      <c r="B182" s="74"/>
      <c r="C182" s="76"/>
      <c r="D182" s="38"/>
      <c r="E182" s="39"/>
      <c r="F182" s="79"/>
      <c r="G182" s="145"/>
      <c r="H182" s="80" t="str">
        <f>IF(OR(C182="",D182=""),"",IF(COUNTIF(IF(C182="Income",Cat_Income,IF(C182="Expense",Cat_Expense,Cat_Capital)),D182)&gt;0,"OK","CHECK TYPE/CATEGORY"))</f>
        <v/>
      </c>
    </row>
    <row r="183" spans="1:8">
      <c r="A183" s="40"/>
      <c r="B183" s="74"/>
      <c r="C183" s="76"/>
      <c r="D183" s="38"/>
      <c r="E183" s="39"/>
      <c r="F183" s="79"/>
      <c r="G183" s="145"/>
      <c r="H183" s="80" t="str">
        <f>IF(OR(C183="",D183=""),"",IF(COUNTIF(IF(C183="Income",Cat_Income,IF(C183="Expense",Cat_Expense,Cat_Capital)),D183)&gt;0,"OK","CHECK TYPE/CATEGORY"))</f>
        <v/>
      </c>
    </row>
    <row r="184" spans="1:8">
      <c r="A184" s="40"/>
      <c r="B184" s="74"/>
      <c r="C184" s="76"/>
      <c r="D184" s="38"/>
      <c r="E184" s="39"/>
      <c r="F184" s="79"/>
      <c r="G184" s="145"/>
      <c r="H184" s="80" t="str">
        <f>IF(OR(C184="",D184=""),"",IF(COUNTIF(IF(C184="Income",Cat_Income,IF(C184="Expense",Cat_Expense,Cat_Capital)),D184)&gt;0,"OK","CHECK TYPE/CATEGORY"))</f>
        <v/>
      </c>
    </row>
    <row r="185" spans="1:8">
      <c r="A185" s="40"/>
      <c r="B185" s="74"/>
      <c r="C185" s="76"/>
      <c r="D185" s="38"/>
      <c r="E185" s="39"/>
      <c r="F185" s="79"/>
      <c r="G185" s="145"/>
      <c r="H185" s="80" t="str">
        <f>IF(OR(C185="",D185=""),"",IF(COUNTIF(IF(C185="Income",Cat_Income,IF(C185="Expense",Cat_Expense,Cat_Capital)),D185)&gt;0,"OK","CHECK TYPE/CATEGORY"))</f>
        <v/>
      </c>
    </row>
    <row r="186" spans="1:8">
      <c r="A186" s="40"/>
      <c r="B186" s="74"/>
      <c r="C186" s="76"/>
      <c r="D186" s="38"/>
      <c r="E186" s="39"/>
      <c r="F186" s="79"/>
      <c r="G186" s="145"/>
      <c r="H186" s="80" t="str">
        <f>IF(OR(C186="",D186=""),"",IF(COUNTIF(IF(C186="Income",Cat_Income,IF(C186="Expense",Cat_Expense,Cat_Capital)),D186)&gt;0,"OK","CHECK TYPE/CATEGORY"))</f>
        <v/>
      </c>
    </row>
    <row r="187" spans="1:8">
      <c r="A187" s="40"/>
      <c r="B187" s="74"/>
      <c r="C187" s="76"/>
      <c r="D187" s="38"/>
      <c r="E187" s="39"/>
      <c r="F187" s="79"/>
      <c r="G187" s="145"/>
      <c r="H187" s="80" t="str">
        <f>IF(OR(C187="",D187=""),"",IF(COUNTIF(IF(C187="Income",Cat_Income,IF(C187="Expense",Cat_Expense,Cat_Capital)),D187)&gt;0,"OK","CHECK TYPE/CATEGORY"))</f>
        <v/>
      </c>
    </row>
    <row r="188" spans="1:8">
      <c r="A188" s="40"/>
      <c r="B188" s="74"/>
      <c r="C188" s="76"/>
      <c r="D188" s="38"/>
      <c r="E188" s="39"/>
      <c r="F188" s="79"/>
      <c r="G188" s="145"/>
      <c r="H188" s="80" t="str">
        <f>IF(OR(C188="",D188=""),"",IF(COUNTIF(IF(C188="Income",Cat_Income,IF(C188="Expense",Cat_Expense,Cat_Capital)),D188)&gt;0,"OK","CHECK TYPE/CATEGORY"))</f>
        <v/>
      </c>
    </row>
    <row r="189" spans="1:8">
      <c r="A189" s="40"/>
      <c r="B189" s="74"/>
      <c r="C189" s="76"/>
      <c r="D189" s="38"/>
      <c r="E189" s="39"/>
      <c r="F189" s="79"/>
      <c r="G189" s="145"/>
      <c r="H189" s="80" t="str">
        <f>IF(OR(C189="",D189=""),"",IF(COUNTIF(IF(C189="Income",Cat_Income,IF(C189="Expense",Cat_Expense,Cat_Capital)),D189)&gt;0,"OK","CHECK TYPE/CATEGORY"))</f>
        <v/>
      </c>
    </row>
    <row r="190" spans="1:8">
      <c r="A190" s="40"/>
      <c r="B190" s="74"/>
      <c r="C190" s="76"/>
      <c r="D190" s="38"/>
      <c r="E190" s="39"/>
      <c r="F190" s="79"/>
      <c r="G190" s="145"/>
      <c r="H190" s="80" t="str">
        <f>IF(OR(C190="",D190=""),"",IF(COUNTIF(IF(C190="Income",Cat_Income,IF(C190="Expense",Cat_Expense,Cat_Capital)),D190)&gt;0,"OK","CHECK TYPE/CATEGORY"))</f>
        <v/>
      </c>
    </row>
    <row r="191" spans="1:8">
      <c r="A191" s="40"/>
      <c r="B191" s="74"/>
      <c r="C191" s="76"/>
      <c r="D191" s="38"/>
      <c r="E191" s="39"/>
      <c r="F191" s="79"/>
      <c r="G191" s="145"/>
      <c r="H191" s="80" t="str">
        <f>IF(OR(C191="",D191=""),"",IF(COUNTIF(IF(C191="Income",Cat_Income,IF(C191="Expense",Cat_Expense,Cat_Capital)),D191)&gt;0,"OK","CHECK TYPE/CATEGORY"))</f>
        <v/>
      </c>
    </row>
    <row r="192" spans="1:8">
      <c r="A192" s="40"/>
      <c r="B192" s="74"/>
      <c r="C192" s="76"/>
      <c r="D192" s="38"/>
      <c r="E192" s="39"/>
      <c r="F192" s="79"/>
      <c r="G192" s="145"/>
      <c r="H192" s="80" t="str">
        <f>IF(OR(C192="",D192=""),"",IF(COUNTIF(IF(C192="Income",Cat_Income,IF(C192="Expense",Cat_Expense,Cat_Capital)),D192)&gt;0,"OK","CHECK TYPE/CATEGORY"))</f>
        <v/>
      </c>
    </row>
    <row r="193" spans="1:8">
      <c r="A193" s="40"/>
      <c r="B193" s="74"/>
      <c r="C193" s="76"/>
      <c r="D193" s="38"/>
      <c r="E193" s="39"/>
      <c r="F193" s="79"/>
      <c r="G193" s="145"/>
      <c r="H193" s="80" t="str">
        <f>IF(OR(C193="",D193=""),"",IF(COUNTIF(IF(C193="Income",Cat_Income,IF(C193="Expense",Cat_Expense,Cat_Capital)),D193)&gt;0,"OK","CHECK TYPE/CATEGORY"))</f>
        <v/>
      </c>
    </row>
    <row r="194" spans="1:8">
      <c r="A194" s="40"/>
      <c r="B194" s="74"/>
      <c r="C194" s="76"/>
      <c r="D194" s="38"/>
      <c r="E194" s="39"/>
      <c r="F194" s="79"/>
      <c r="G194" s="145"/>
      <c r="H194" s="80" t="str">
        <f>IF(OR(C194="",D194=""),"",IF(COUNTIF(IF(C194="Income",Cat_Income,IF(C194="Expense",Cat_Expense,Cat_Capital)),D194)&gt;0,"OK","CHECK TYPE/CATEGORY"))</f>
        <v/>
      </c>
    </row>
    <row r="195" spans="1:8">
      <c r="A195" s="40"/>
      <c r="B195" s="74"/>
      <c r="C195" s="76"/>
      <c r="D195" s="38"/>
      <c r="E195" s="39"/>
      <c r="F195" s="79"/>
      <c r="G195" s="145"/>
      <c r="H195" s="80" t="str">
        <f>IF(OR(C195="",D195=""),"",IF(COUNTIF(IF(C195="Income",Cat_Income,IF(C195="Expense",Cat_Expense,Cat_Capital)),D195)&gt;0,"OK","CHECK TYPE/CATEGORY"))</f>
        <v/>
      </c>
    </row>
    <row r="196" spans="1:8">
      <c r="A196" s="40"/>
      <c r="B196" s="74"/>
      <c r="C196" s="76"/>
      <c r="D196" s="38"/>
      <c r="E196" s="39"/>
      <c r="F196" s="79"/>
      <c r="G196" s="145"/>
      <c r="H196" s="80" t="str">
        <f>IF(OR(C196="",D196=""),"",IF(COUNTIF(IF(C196="Income",Cat_Income,IF(C196="Expense",Cat_Expense,Cat_Capital)),D196)&gt;0,"OK","CHECK TYPE/CATEGORY"))</f>
        <v/>
      </c>
    </row>
    <row r="197" spans="1:8">
      <c r="A197" s="40"/>
      <c r="B197" s="74"/>
      <c r="C197" s="76"/>
      <c r="D197" s="38"/>
      <c r="E197" s="39"/>
      <c r="F197" s="79"/>
      <c r="G197" s="145"/>
      <c r="H197" s="80" t="str">
        <f>IF(OR(C197="",D197=""),"",IF(COUNTIF(IF(C197="Income",Cat_Income,IF(C197="Expense",Cat_Expense,Cat_Capital)),D197)&gt;0,"OK","CHECK TYPE/CATEGORY"))</f>
        <v/>
      </c>
    </row>
    <row r="198" spans="1:8">
      <c r="A198" s="40"/>
      <c r="B198" s="74"/>
      <c r="C198" s="76"/>
      <c r="D198" s="38"/>
      <c r="E198" s="39"/>
      <c r="F198" s="79"/>
      <c r="G198" s="145"/>
      <c r="H198" s="80" t="str">
        <f>IF(OR(C198="",D198=""),"",IF(COUNTIF(IF(C198="Income",Cat_Income,IF(C198="Expense",Cat_Expense,Cat_Capital)),D198)&gt;0,"OK","CHECK TYPE/CATEGORY"))</f>
        <v/>
      </c>
    </row>
    <row r="199" spans="1:8">
      <c r="A199" s="40"/>
      <c r="B199" s="74"/>
      <c r="C199" s="76"/>
      <c r="D199" s="38"/>
      <c r="E199" s="39"/>
      <c r="F199" s="79"/>
      <c r="G199" s="145"/>
      <c r="H199" s="80" t="str">
        <f>IF(OR(C199="",D199=""),"",IF(COUNTIF(IF(C199="Income",Cat_Income,IF(C199="Expense",Cat_Expense,Cat_Capital)),D199)&gt;0,"OK","CHECK TYPE/CATEGORY"))</f>
        <v/>
      </c>
    </row>
    <row r="200" spans="1:8">
      <c r="A200" s="40"/>
      <c r="B200" s="74"/>
      <c r="C200" s="76"/>
      <c r="D200" s="38"/>
      <c r="E200" s="39"/>
      <c r="F200" s="79"/>
      <c r="G200" s="145"/>
      <c r="H200" s="80" t="str">
        <f>IF(OR(C200="",D200=""),"",IF(COUNTIF(IF(C200="Income",Cat_Income,IF(C200="Expense",Cat_Expense,Cat_Capital)),D200)&gt;0,"OK","CHECK TYPE/CATEGORY"))</f>
        <v/>
      </c>
    </row>
    <row r="201" spans="1:8">
      <c r="A201" s="40"/>
      <c r="B201" s="74"/>
      <c r="C201" s="76"/>
      <c r="D201" s="38"/>
      <c r="E201" s="39"/>
      <c r="F201" s="79"/>
      <c r="G201" s="145"/>
      <c r="H201" s="80" t="str">
        <f>IF(OR(C201="",D201=""),"",IF(COUNTIF(IF(C201="Income",Cat_Income,IF(C201="Expense",Cat_Expense,Cat_Capital)),D201)&gt;0,"OK","CHECK TYPE/CATEGORY"))</f>
        <v/>
      </c>
    </row>
    <row r="202" spans="1:8">
      <c r="A202" s="40"/>
      <c r="B202" s="74"/>
      <c r="C202" s="76"/>
      <c r="D202" s="38"/>
      <c r="E202" s="39"/>
      <c r="F202" s="79"/>
      <c r="G202" s="145"/>
      <c r="H202" s="80" t="str">
        <f>IF(OR(C202="",D202=""),"",IF(COUNTIF(IF(C202="Income",Cat_Income,IF(C202="Expense",Cat_Expense,Cat_Capital)),D202)&gt;0,"OK","CHECK TYPE/CATEGORY"))</f>
        <v/>
      </c>
    </row>
    <row r="203" spans="1:8">
      <c r="A203" s="40"/>
      <c r="B203" s="74"/>
      <c r="C203" s="76"/>
      <c r="D203" s="38"/>
      <c r="E203" s="39"/>
      <c r="F203" s="79"/>
      <c r="G203" s="145"/>
      <c r="H203" s="80" t="str">
        <f>IF(OR(C203="",D203=""),"",IF(COUNTIF(IF(C203="Income",Cat_Income,IF(C203="Expense",Cat_Expense,Cat_Capital)),D203)&gt;0,"OK","CHECK TYPE/CATEGORY"))</f>
        <v/>
      </c>
    </row>
    <row r="204" spans="1:8">
      <c r="A204" s="40"/>
      <c r="B204" s="74"/>
      <c r="C204" s="76"/>
      <c r="D204" s="38"/>
      <c r="E204" s="39"/>
      <c r="F204" s="79"/>
      <c r="G204" s="145"/>
      <c r="H204" s="80" t="str">
        <f>IF(OR(C204="",D204=""),"",IF(COUNTIF(IF(C204="Income",Cat_Income,IF(C204="Expense",Cat_Expense,Cat_Capital)),D204)&gt;0,"OK","CHECK TYPE/CATEGORY"))</f>
        <v/>
      </c>
    </row>
    <row r="205" spans="1:8">
      <c r="A205" s="40"/>
      <c r="B205" s="74"/>
      <c r="C205" s="76"/>
      <c r="D205" s="38"/>
      <c r="E205" s="39"/>
      <c r="F205" s="79"/>
      <c r="G205" s="145"/>
      <c r="H205" s="80" t="str">
        <f>IF(OR(C205="",D205=""),"",IF(COUNTIF(IF(C205="Income",Cat_Income,IF(C205="Expense",Cat_Expense,Cat_Capital)),D205)&gt;0,"OK","CHECK TYPE/CATEGORY"))</f>
        <v/>
      </c>
    </row>
    <row r="206" spans="1:8">
      <c r="A206" s="40"/>
      <c r="B206" s="74"/>
      <c r="C206" s="76"/>
      <c r="D206" s="38"/>
      <c r="E206" s="39"/>
      <c r="F206" s="79"/>
      <c r="G206" s="145"/>
      <c r="H206" s="80" t="str">
        <f>IF(OR(C206="",D206=""),"",IF(COUNTIF(IF(C206="Income",Cat_Income,IF(C206="Expense",Cat_Expense,Cat_Capital)),D206)&gt;0,"OK","CHECK TYPE/CATEGORY"))</f>
        <v/>
      </c>
    </row>
    <row r="207" spans="1:8">
      <c r="A207" s="40"/>
      <c r="B207" s="74"/>
      <c r="C207" s="76"/>
      <c r="D207" s="38"/>
      <c r="E207" s="39"/>
      <c r="F207" s="79"/>
      <c r="G207" s="145"/>
      <c r="H207" s="80" t="str">
        <f>IF(OR(C207="",D207=""),"",IF(COUNTIF(IF(C207="Income",Cat_Income,IF(C207="Expense",Cat_Expense,Cat_Capital)),D207)&gt;0,"OK","CHECK TYPE/CATEGORY"))</f>
        <v/>
      </c>
    </row>
    <row r="208" spans="1:8">
      <c r="A208" s="40"/>
      <c r="B208" s="74"/>
      <c r="C208" s="76"/>
      <c r="D208" s="38"/>
      <c r="E208" s="39"/>
      <c r="F208" s="79"/>
      <c r="G208" s="145"/>
      <c r="H208" s="80" t="str">
        <f>IF(OR(C208="",D208=""),"",IF(COUNTIF(IF(C208="Income",Cat_Income,IF(C208="Expense",Cat_Expense,Cat_Capital)),D208)&gt;0,"OK","CHECK TYPE/CATEGORY"))</f>
        <v/>
      </c>
    </row>
    <row r="209" spans="1:8">
      <c r="A209" s="40"/>
      <c r="B209" s="74"/>
      <c r="C209" s="76"/>
      <c r="D209" s="38"/>
      <c r="E209" s="39"/>
      <c r="F209" s="79"/>
      <c r="G209" s="145"/>
      <c r="H209" s="80" t="str">
        <f>IF(OR(C209="",D209=""),"",IF(COUNTIF(IF(C209="Income",Cat_Income,IF(C209="Expense",Cat_Expense,Cat_Capital)),D209)&gt;0,"OK","CHECK TYPE/CATEGORY"))</f>
        <v/>
      </c>
    </row>
    <row r="210" spans="1:8">
      <c r="A210" s="40"/>
      <c r="B210" s="74"/>
      <c r="C210" s="76"/>
      <c r="D210" s="38"/>
      <c r="E210" s="39"/>
      <c r="F210" s="79"/>
      <c r="G210" s="145"/>
      <c r="H210" s="80" t="str">
        <f>IF(OR(C210="",D210=""),"",IF(COUNTIF(IF(C210="Income",Cat_Income,IF(C210="Expense",Cat_Expense,Cat_Capital)),D210)&gt;0,"OK","CHECK TYPE/CATEGORY"))</f>
        <v/>
      </c>
    </row>
    <row r="211" spans="1:8">
      <c r="A211" s="40"/>
      <c r="B211" s="74"/>
      <c r="C211" s="76"/>
      <c r="D211" s="38"/>
      <c r="E211" s="39"/>
      <c r="F211" s="79"/>
      <c r="G211" s="145"/>
      <c r="H211" s="80" t="str">
        <f>IF(OR(C211="",D211=""),"",IF(COUNTIF(IF(C211="Income",Cat_Income,IF(C211="Expense",Cat_Expense,Cat_Capital)),D211)&gt;0,"OK","CHECK TYPE/CATEGORY"))</f>
        <v/>
      </c>
    </row>
    <row r="212" spans="1:8">
      <c r="A212" s="40"/>
      <c r="B212" s="74"/>
      <c r="C212" s="76"/>
      <c r="D212" s="38"/>
      <c r="E212" s="39"/>
      <c r="F212" s="79"/>
      <c r="G212" s="145"/>
      <c r="H212" s="80" t="str">
        <f>IF(OR(C212="",D212=""),"",IF(COUNTIF(IF(C212="Income",Cat_Income,IF(C212="Expense",Cat_Expense,Cat_Capital)),D212)&gt;0,"OK","CHECK TYPE/CATEGORY"))</f>
        <v/>
      </c>
    </row>
    <row r="213" spans="1:8">
      <c r="A213" s="40"/>
      <c r="B213" s="74"/>
      <c r="C213" s="76"/>
      <c r="D213" s="38"/>
      <c r="E213" s="39"/>
      <c r="F213" s="79"/>
      <c r="G213" s="145"/>
      <c r="H213" s="80" t="str">
        <f>IF(OR(C213="",D213=""),"",IF(COUNTIF(IF(C213="Income",Cat_Income,IF(C213="Expense",Cat_Expense,Cat_Capital)),D213)&gt;0,"OK","CHECK TYPE/CATEGORY"))</f>
        <v/>
      </c>
    </row>
    <row r="214" spans="1:8">
      <c r="A214" s="40"/>
      <c r="B214" s="74"/>
      <c r="C214" s="76"/>
      <c r="D214" s="38"/>
      <c r="E214" s="39"/>
      <c r="F214" s="79"/>
      <c r="G214" s="145"/>
      <c r="H214" s="80" t="str">
        <f>IF(OR(C214="",D214=""),"",IF(COUNTIF(IF(C214="Income",Cat_Income,IF(C214="Expense",Cat_Expense,Cat_Capital)),D214)&gt;0,"OK","CHECK TYPE/CATEGORY"))</f>
        <v/>
      </c>
    </row>
    <row r="215" spans="1:8">
      <c r="A215" s="40"/>
      <c r="B215" s="74"/>
      <c r="C215" s="76"/>
      <c r="D215" s="38"/>
      <c r="E215" s="39"/>
      <c r="F215" s="79"/>
      <c r="G215" s="145"/>
      <c r="H215" s="80" t="str">
        <f>IF(OR(C215="",D215=""),"",IF(COUNTIF(IF(C215="Income",Cat_Income,IF(C215="Expense",Cat_Expense,Cat_Capital)),D215)&gt;0,"OK","CHECK TYPE/CATEGORY"))</f>
        <v/>
      </c>
    </row>
    <row r="216" spans="1:8">
      <c r="A216" s="40"/>
      <c r="B216" s="74"/>
      <c r="C216" s="76"/>
      <c r="D216" s="38"/>
      <c r="E216" s="39"/>
      <c r="F216" s="79"/>
      <c r="G216" s="145"/>
      <c r="H216" s="80" t="str">
        <f>IF(OR(C216="",D216=""),"",IF(COUNTIF(IF(C216="Income",Cat_Income,IF(C216="Expense",Cat_Expense,Cat_Capital)),D216)&gt;0,"OK","CHECK TYPE/CATEGORY"))</f>
        <v/>
      </c>
    </row>
    <row r="217" spans="1:8">
      <c r="A217" s="40"/>
      <c r="B217" s="74"/>
      <c r="C217" s="76"/>
      <c r="D217" s="38"/>
      <c r="E217" s="39"/>
      <c r="F217" s="79"/>
      <c r="G217" s="145"/>
      <c r="H217" s="80" t="str">
        <f>IF(OR(C217="",D217=""),"",IF(COUNTIF(IF(C217="Income",Cat_Income,IF(C217="Expense",Cat_Expense,Cat_Capital)),D217)&gt;0,"OK","CHECK TYPE/CATEGORY"))</f>
        <v/>
      </c>
    </row>
    <row r="218" spans="1:8">
      <c r="A218" s="40"/>
      <c r="B218" s="74"/>
      <c r="C218" s="76"/>
      <c r="D218" s="38"/>
      <c r="E218" s="39"/>
      <c r="F218" s="79"/>
      <c r="G218" s="145"/>
      <c r="H218" s="80" t="str">
        <f>IF(OR(C218="",D218=""),"",IF(COUNTIF(IF(C218="Income",Cat_Income,IF(C218="Expense",Cat_Expense,Cat_Capital)),D218)&gt;0,"OK","CHECK TYPE/CATEGORY"))</f>
        <v/>
      </c>
    </row>
    <row r="219" spans="1:8">
      <c r="A219" s="40"/>
      <c r="B219" s="74"/>
      <c r="C219" s="76"/>
      <c r="D219" s="38"/>
      <c r="E219" s="39"/>
      <c r="F219" s="79"/>
      <c r="G219" s="145"/>
      <c r="H219" s="80" t="str">
        <f>IF(OR(C219="",D219=""),"",IF(COUNTIF(IF(C219="Income",Cat_Income,IF(C219="Expense",Cat_Expense,Cat_Capital)),D219)&gt;0,"OK","CHECK TYPE/CATEGORY"))</f>
        <v/>
      </c>
    </row>
    <row r="220" spans="1:8">
      <c r="A220" s="40"/>
      <c r="B220" s="74"/>
      <c r="C220" s="76"/>
      <c r="D220" s="38"/>
      <c r="E220" s="39"/>
      <c r="F220" s="79"/>
      <c r="G220" s="145"/>
      <c r="H220" s="80" t="str">
        <f>IF(OR(C220="",D220=""),"",IF(COUNTIF(IF(C220="Income",Cat_Income,IF(C220="Expense",Cat_Expense,Cat_Capital)),D220)&gt;0,"OK","CHECK TYPE/CATEGORY"))</f>
        <v/>
      </c>
    </row>
    <row r="221" spans="1:8">
      <c r="A221" s="40"/>
      <c r="B221" s="74"/>
      <c r="C221" s="76"/>
      <c r="D221" s="38"/>
      <c r="E221" s="39"/>
      <c r="F221" s="79"/>
      <c r="G221" s="145"/>
      <c r="H221" s="80" t="str">
        <f>IF(OR(C221="",D221=""),"",IF(COUNTIF(IF(C221="Income",Cat_Income,IF(C221="Expense",Cat_Expense,Cat_Capital)),D221)&gt;0,"OK","CHECK TYPE/CATEGORY"))</f>
        <v/>
      </c>
    </row>
    <row r="222" spans="1:8">
      <c r="A222" s="40"/>
      <c r="B222" s="74"/>
      <c r="C222" s="76"/>
      <c r="D222" s="38"/>
      <c r="E222" s="39"/>
      <c r="F222" s="79"/>
      <c r="G222" s="145"/>
      <c r="H222" s="80" t="str">
        <f>IF(OR(C222="",D222=""),"",IF(COUNTIF(IF(C222="Income",Cat_Income,IF(C222="Expense",Cat_Expense,Cat_Capital)),D222)&gt;0,"OK","CHECK TYPE/CATEGORY"))</f>
        <v/>
      </c>
    </row>
    <row r="223" spans="1:8">
      <c r="A223" s="40"/>
      <c r="B223" s="74"/>
      <c r="C223" s="76"/>
      <c r="D223" s="38"/>
      <c r="E223" s="39"/>
      <c r="F223" s="79"/>
      <c r="G223" s="145"/>
      <c r="H223" s="80" t="str">
        <f>IF(OR(C223="",D223=""),"",IF(COUNTIF(IF(C223="Income",Cat_Income,IF(C223="Expense",Cat_Expense,Cat_Capital)),D223)&gt;0,"OK","CHECK TYPE/CATEGORY"))</f>
        <v/>
      </c>
    </row>
    <row r="224" spans="1:8">
      <c r="A224" s="40"/>
      <c r="B224" s="74"/>
      <c r="C224" s="76"/>
      <c r="D224" s="38"/>
      <c r="E224" s="39"/>
      <c r="F224" s="79"/>
      <c r="G224" s="145"/>
      <c r="H224" s="80" t="str">
        <f>IF(OR(C224="",D224=""),"",IF(COUNTIF(IF(C224="Income",Cat_Income,IF(C224="Expense",Cat_Expense,Cat_Capital)),D224)&gt;0,"OK","CHECK TYPE/CATEGORY"))</f>
        <v/>
      </c>
    </row>
    <row r="225" spans="1:8">
      <c r="A225" s="40"/>
      <c r="B225" s="74"/>
      <c r="C225" s="76"/>
      <c r="D225" s="38"/>
      <c r="E225" s="39"/>
      <c r="F225" s="79"/>
      <c r="G225" s="145"/>
      <c r="H225" s="80" t="str">
        <f>IF(OR(C225="",D225=""),"",IF(COUNTIF(IF(C225="Income",Cat_Income,IF(C225="Expense",Cat_Expense,Cat_Capital)),D225)&gt;0,"OK","CHECK TYPE/CATEGORY"))</f>
        <v/>
      </c>
    </row>
    <row r="226" spans="1:8">
      <c r="A226" s="40"/>
      <c r="B226" s="74"/>
      <c r="C226" s="76"/>
      <c r="D226" s="38"/>
      <c r="E226" s="39"/>
      <c r="F226" s="79"/>
      <c r="G226" s="145"/>
      <c r="H226" s="80" t="str">
        <f>IF(OR(C226="",D226=""),"",IF(COUNTIF(IF(C226="Income",Cat_Income,IF(C226="Expense",Cat_Expense,Cat_Capital)),D226)&gt;0,"OK","CHECK TYPE/CATEGORY"))</f>
        <v/>
      </c>
    </row>
    <row r="227" spans="1:8">
      <c r="A227" s="40"/>
      <c r="B227" s="74"/>
      <c r="C227" s="76"/>
      <c r="D227" s="38"/>
      <c r="E227" s="39"/>
      <c r="F227" s="79"/>
      <c r="G227" s="145"/>
      <c r="H227" s="80" t="str">
        <f>IF(OR(C227="",D227=""),"",IF(COUNTIF(IF(C227="Income",Cat_Income,IF(C227="Expense",Cat_Expense,Cat_Capital)),D227)&gt;0,"OK","CHECK TYPE/CATEGORY"))</f>
        <v/>
      </c>
    </row>
    <row r="228" spans="1:8">
      <c r="A228" s="40"/>
      <c r="B228" s="74"/>
      <c r="C228" s="76"/>
      <c r="D228" s="38"/>
      <c r="E228" s="39"/>
      <c r="F228" s="79"/>
      <c r="G228" s="145"/>
      <c r="H228" s="80" t="str">
        <f>IF(OR(C228="",D228=""),"",IF(COUNTIF(IF(C228="Income",Cat_Income,IF(C228="Expense",Cat_Expense,Cat_Capital)),D228)&gt;0,"OK","CHECK TYPE/CATEGORY"))</f>
        <v/>
      </c>
    </row>
    <row r="229" spans="1:8">
      <c r="A229" s="40"/>
      <c r="B229" s="74"/>
      <c r="C229" s="76"/>
      <c r="D229" s="38"/>
      <c r="E229" s="39"/>
      <c r="F229" s="79"/>
      <c r="G229" s="145"/>
      <c r="H229" s="80" t="str">
        <f>IF(OR(C229="",D229=""),"",IF(COUNTIF(IF(C229="Income",Cat_Income,IF(C229="Expense",Cat_Expense,Cat_Capital)),D229)&gt;0,"OK","CHECK TYPE/CATEGORY"))</f>
        <v/>
      </c>
    </row>
    <row r="230" spans="1:8">
      <c r="A230" s="40"/>
      <c r="B230" s="74"/>
      <c r="C230" s="76"/>
      <c r="D230" s="38"/>
      <c r="E230" s="39"/>
      <c r="F230" s="79"/>
      <c r="G230" s="145"/>
      <c r="H230" s="80" t="str">
        <f>IF(OR(C230="",D230=""),"",IF(COUNTIF(IF(C230="Income",Cat_Income,IF(C230="Expense",Cat_Expense,Cat_Capital)),D230)&gt;0,"OK","CHECK TYPE/CATEGORY"))</f>
        <v/>
      </c>
    </row>
    <row r="231" spans="1:8">
      <c r="A231" s="40"/>
      <c r="B231" s="74"/>
      <c r="C231" s="76"/>
      <c r="D231" s="38"/>
      <c r="E231" s="39"/>
      <c r="F231" s="79"/>
      <c r="G231" s="145"/>
      <c r="H231" s="80" t="str">
        <f>IF(OR(C231="",D231=""),"",IF(COUNTIF(IF(C231="Income",Cat_Income,IF(C231="Expense",Cat_Expense,Cat_Capital)),D231)&gt;0,"OK","CHECK TYPE/CATEGORY"))</f>
        <v/>
      </c>
    </row>
    <row r="232" spans="1:8">
      <c r="A232" s="40"/>
      <c r="B232" s="74"/>
      <c r="C232" s="76"/>
      <c r="D232" s="38"/>
      <c r="E232" s="39"/>
      <c r="F232" s="79"/>
      <c r="G232" s="145"/>
      <c r="H232" s="80" t="str">
        <f>IF(OR(C232="",D232=""),"",IF(COUNTIF(IF(C232="Income",Cat_Income,IF(C232="Expense",Cat_Expense,Cat_Capital)),D232)&gt;0,"OK","CHECK TYPE/CATEGORY"))</f>
        <v/>
      </c>
    </row>
    <row r="233" spans="1:8">
      <c r="A233" s="40"/>
      <c r="B233" s="74"/>
      <c r="C233" s="76"/>
      <c r="D233" s="38"/>
      <c r="E233" s="39"/>
      <c r="F233" s="79"/>
      <c r="G233" s="145"/>
      <c r="H233" s="80" t="str">
        <f>IF(OR(C233="",D233=""),"",IF(COUNTIF(IF(C233="Income",Cat_Income,IF(C233="Expense",Cat_Expense,Cat_Capital)),D233)&gt;0,"OK","CHECK TYPE/CATEGORY"))</f>
        <v/>
      </c>
    </row>
    <row r="234" spans="1:8">
      <c r="A234" s="40"/>
      <c r="B234" s="74"/>
      <c r="C234" s="76"/>
      <c r="D234" s="38"/>
      <c r="E234" s="39"/>
      <c r="F234" s="79"/>
      <c r="G234" s="145"/>
      <c r="H234" s="80" t="str">
        <f>IF(OR(C234="",D234=""),"",IF(COUNTIF(IF(C234="Income",Cat_Income,IF(C234="Expense",Cat_Expense,Cat_Capital)),D234)&gt;0,"OK","CHECK TYPE/CATEGORY"))</f>
        <v/>
      </c>
    </row>
    <row r="235" spans="1:8">
      <c r="A235" s="40"/>
      <c r="B235" s="74"/>
      <c r="C235" s="76"/>
      <c r="D235" s="38"/>
      <c r="E235" s="39"/>
      <c r="F235" s="79"/>
      <c r="G235" s="145"/>
      <c r="H235" s="80" t="str">
        <f>IF(OR(C235="",D235=""),"",IF(COUNTIF(IF(C235="Income",Cat_Income,IF(C235="Expense",Cat_Expense,Cat_Capital)),D235)&gt;0,"OK","CHECK TYPE/CATEGORY"))</f>
        <v/>
      </c>
    </row>
    <row r="236" spans="1:8">
      <c r="A236" s="40"/>
      <c r="B236" s="74"/>
      <c r="C236" s="76"/>
      <c r="D236" s="38"/>
      <c r="E236" s="39"/>
      <c r="F236" s="79"/>
      <c r="G236" s="145"/>
      <c r="H236" s="80" t="str">
        <f>IF(OR(C236="",D236=""),"",IF(COUNTIF(IF(C236="Income",Cat_Income,IF(C236="Expense",Cat_Expense,Cat_Capital)),D236)&gt;0,"OK","CHECK TYPE/CATEGORY"))</f>
        <v/>
      </c>
    </row>
    <row r="237" spans="1:8">
      <c r="A237" s="40"/>
      <c r="B237" s="74"/>
      <c r="C237" s="76"/>
      <c r="D237" s="38"/>
      <c r="E237" s="39"/>
      <c r="F237" s="79"/>
      <c r="G237" s="145"/>
      <c r="H237" s="80" t="str">
        <f>IF(OR(C237="",D237=""),"",IF(COUNTIF(IF(C237="Income",Cat_Income,IF(C237="Expense",Cat_Expense,Cat_Capital)),D237)&gt;0,"OK","CHECK TYPE/CATEGORY"))</f>
        <v/>
      </c>
    </row>
    <row r="238" spans="1:8">
      <c r="A238" s="40"/>
      <c r="B238" s="74"/>
      <c r="C238" s="76"/>
      <c r="D238" s="38"/>
      <c r="E238" s="39"/>
      <c r="F238" s="79"/>
      <c r="G238" s="145"/>
      <c r="H238" s="80" t="str">
        <f>IF(OR(C238="",D238=""),"",IF(COUNTIF(IF(C238="Income",Cat_Income,IF(C238="Expense",Cat_Expense,Cat_Capital)),D238)&gt;0,"OK","CHECK TYPE/CATEGORY"))</f>
        <v/>
      </c>
    </row>
    <row r="239" spans="1:8">
      <c r="A239" s="40"/>
      <c r="B239" s="74"/>
      <c r="C239" s="76"/>
      <c r="D239" s="38"/>
      <c r="E239" s="39"/>
      <c r="F239" s="79"/>
      <c r="G239" s="145"/>
      <c r="H239" s="80" t="str">
        <f>IF(OR(C239="",D239=""),"",IF(COUNTIF(IF(C239="Income",Cat_Income,IF(C239="Expense",Cat_Expense,Cat_Capital)),D239)&gt;0,"OK","CHECK TYPE/CATEGORY"))</f>
        <v/>
      </c>
    </row>
    <row r="240" spans="1:8">
      <c r="A240" s="40"/>
      <c r="B240" s="74"/>
      <c r="C240" s="76"/>
      <c r="D240" s="38"/>
      <c r="E240" s="39"/>
      <c r="F240" s="79"/>
      <c r="G240" s="145"/>
      <c r="H240" s="80" t="str">
        <f>IF(OR(C240="",D240=""),"",IF(COUNTIF(IF(C240="Income",Cat_Income,IF(C240="Expense",Cat_Expense,Cat_Capital)),D240)&gt;0,"OK","CHECK TYPE/CATEGORY"))</f>
        <v/>
      </c>
    </row>
    <row r="241" spans="1:8">
      <c r="A241" s="40"/>
      <c r="B241" s="74"/>
      <c r="C241" s="76"/>
      <c r="D241" s="38"/>
      <c r="E241" s="39"/>
      <c r="F241" s="79"/>
      <c r="G241" s="145"/>
      <c r="H241" s="80" t="str">
        <f>IF(OR(C241="",D241=""),"",IF(COUNTIF(IF(C241="Income",Cat_Income,IF(C241="Expense",Cat_Expense,Cat_Capital)),D241)&gt;0,"OK","CHECK TYPE/CATEGORY"))</f>
        <v/>
      </c>
    </row>
    <row r="242" spans="1:8">
      <c r="A242" s="40"/>
      <c r="B242" s="74"/>
      <c r="C242" s="76"/>
      <c r="D242" s="38"/>
      <c r="E242" s="39"/>
      <c r="F242" s="79"/>
      <c r="G242" s="145"/>
      <c r="H242" s="80" t="str">
        <f>IF(OR(C242="",D242=""),"",IF(COUNTIF(IF(C242="Income",Cat_Income,IF(C242="Expense",Cat_Expense,Cat_Capital)),D242)&gt;0,"OK","CHECK TYPE/CATEGORY"))</f>
        <v/>
      </c>
    </row>
    <row r="243" spans="1:8">
      <c r="A243" s="40"/>
      <c r="B243" s="74"/>
      <c r="C243" s="76"/>
      <c r="D243" s="38"/>
      <c r="E243" s="39"/>
      <c r="F243" s="79"/>
      <c r="G243" s="145"/>
      <c r="H243" s="80" t="str">
        <f>IF(OR(C243="",D243=""),"",IF(COUNTIF(IF(C243="Income",Cat_Income,IF(C243="Expense",Cat_Expense,Cat_Capital)),D243)&gt;0,"OK","CHECK TYPE/CATEGORY"))</f>
        <v/>
      </c>
    </row>
    <row r="244" spans="1:8">
      <c r="A244" s="40"/>
      <c r="B244" s="74"/>
      <c r="C244" s="76"/>
      <c r="D244" s="38"/>
      <c r="E244" s="39"/>
      <c r="F244" s="79"/>
      <c r="G244" s="145"/>
      <c r="H244" s="80" t="str">
        <f>IF(OR(C244="",D244=""),"",IF(COUNTIF(IF(C244="Income",Cat_Income,IF(C244="Expense",Cat_Expense,Cat_Capital)),D244)&gt;0,"OK","CHECK TYPE/CATEGORY"))</f>
        <v/>
      </c>
    </row>
    <row r="245" spans="1:8">
      <c r="A245" s="40"/>
      <c r="B245" s="74"/>
      <c r="C245" s="76"/>
      <c r="D245" s="38"/>
      <c r="E245" s="39"/>
      <c r="F245" s="79"/>
      <c r="G245" s="145"/>
      <c r="H245" s="80" t="str">
        <f>IF(OR(C245="",D245=""),"",IF(COUNTIF(IF(C245="Income",Cat_Income,IF(C245="Expense",Cat_Expense,Cat_Capital)),D245)&gt;0,"OK","CHECK TYPE/CATEGORY"))</f>
        <v/>
      </c>
    </row>
    <row r="246" spans="1:8">
      <c r="A246" s="40"/>
      <c r="B246" s="74"/>
      <c r="C246" s="76"/>
      <c r="D246" s="38"/>
      <c r="E246" s="39"/>
      <c r="F246" s="79"/>
      <c r="G246" s="145"/>
      <c r="H246" s="80" t="str">
        <f>IF(OR(C246="",D246=""),"",IF(COUNTIF(IF(C246="Income",Cat_Income,IF(C246="Expense",Cat_Expense,Cat_Capital)),D246)&gt;0,"OK","CHECK TYPE/CATEGORY"))</f>
        <v/>
      </c>
    </row>
    <row r="247" spans="1:8">
      <c r="A247" s="40"/>
      <c r="B247" s="74"/>
      <c r="C247" s="76"/>
      <c r="D247" s="38"/>
      <c r="E247" s="39"/>
      <c r="F247" s="79"/>
      <c r="G247" s="145"/>
      <c r="H247" s="80" t="str">
        <f>IF(OR(C247="",D247=""),"",IF(COUNTIF(IF(C247="Income",Cat_Income,IF(C247="Expense",Cat_Expense,Cat_Capital)),D247)&gt;0,"OK","CHECK TYPE/CATEGORY"))</f>
        <v/>
      </c>
    </row>
    <row r="248" spans="1:8">
      <c r="A248" s="40"/>
      <c r="B248" s="74"/>
      <c r="C248" s="76"/>
      <c r="D248" s="38"/>
      <c r="E248" s="39"/>
      <c r="F248" s="79"/>
      <c r="G248" s="145"/>
      <c r="H248" s="80" t="str">
        <f>IF(OR(C248="",D248=""),"",IF(COUNTIF(IF(C248="Income",Cat_Income,IF(C248="Expense",Cat_Expense,Cat_Capital)),D248)&gt;0,"OK","CHECK TYPE/CATEGORY"))</f>
        <v/>
      </c>
    </row>
    <row r="249" spans="1:8">
      <c r="A249" s="40"/>
      <c r="B249" s="74"/>
      <c r="C249" s="76"/>
      <c r="D249" s="38"/>
      <c r="E249" s="39"/>
      <c r="F249" s="79"/>
      <c r="G249" s="145"/>
      <c r="H249" s="80" t="str">
        <f>IF(OR(C249="",D249=""),"",IF(COUNTIF(IF(C249="Income",Cat_Income,IF(C249="Expense",Cat_Expense,Cat_Capital)),D249)&gt;0,"OK","CHECK TYPE/CATEGORY"))</f>
        <v/>
      </c>
    </row>
    <row r="250" spans="1:8">
      <c r="A250" s="40"/>
      <c r="B250" s="74"/>
      <c r="C250" s="76"/>
      <c r="D250" s="38"/>
      <c r="E250" s="39"/>
      <c r="F250" s="79"/>
      <c r="G250" s="145"/>
      <c r="H250" s="80" t="str">
        <f>IF(OR(C250="",D250=""),"",IF(COUNTIF(IF(C250="Income",Cat_Income,IF(C250="Expense",Cat_Expense,Cat_Capital)),D250)&gt;0,"OK","CHECK TYPE/CATEGORY"))</f>
        <v/>
      </c>
    </row>
    <row r="251" spans="1:8">
      <c r="A251" s="40"/>
      <c r="B251" s="74"/>
      <c r="C251" s="76"/>
      <c r="D251" s="38"/>
      <c r="E251" s="39"/>
      <c r="F251" s="79"/>
      <c r="G251" s="145"/>
      <c r="H251" s="80" t="str">
        <f>IF(OR(C251="",D251=""),"",IF(COUNTIF(IF(C251="Income",Cat_Income,IF(C251="Expense",Cat_Expense,Cat_Capital)),D251)&gt;0,"OK","CHECK TYPE/CATEGORY"))</f>
        <v/>
      </c>
    </row>
    <row r="252" spans="1:8">
      <c r="A252" s="40"/>
      <c r="B252" s="74"/>
      <c r="C252" s="76"/>
      <c r="D252" s="38"/>
      <c r="E252" s="39"/>
      <c r="F252" s="79"/>
      <c r="G252" s="145"/>
      <c r="H252" s="80" t="str">
        <f>IF(OR(C252="",D252=""),"",IF(COUNTIF(IF(C252="Income",Cat_Income,IF(C252="Expense",Cat_Expense,Cat_Capital)),D252)&gt;0,"OK","CHECK TYPE/CATEGORY"))</f>
        <v/>
      </c>
    </row>
    <row r="253" spans="1:8">
      <c r="A253" s="40"/>
      <c r="B253" s="74"/>
      <c r="C253" s="76"/>
      <c r="D253" s="38"/>
      <c r="E253" s="39"/>
      <c r="F253" s="79"/>
      <c r="G253" s="145"/>
      <c r="H253" s="80" t="str">
        <f>IF(OR(C253="",D253=""),"",IF(COUNTIF(IF(C253="Income",Cat_Income,IF(C253="Expense",Cat_Expense,Cat_Capital)),D253)&gt;0,"OK","CHECK TYPE/CATEGORY"))</f>
        <v/>
      </c>
    </row>
    <row r="254" spans="1:8">
      <c r="A254" s="40"/>
      <c r="B254" s="74"/>
      <c r="C254" s="76"/>
      <c r="D254" s="38"/>
      <c r="E254" s="39"/>
      <c r="F254" s="79"/>
      <c r="G254" s="145"/>
      <c r="H254" s="80" t="str">
        <f>IF(OR(C254="",D254=""),"",IF(COUNTIF(IF(C254="Income",Cat_Income,IF(C254="Expense",Cat_Expense,Cat_Capital)),D254)&gt;0,"OK","CHECK TYPE/CATEGORY"))</f>
        <v/>
      </c>
    </row>
    <row r="255" spans="1:8">
      <c r="A255" s="40"/>
      <c r="B255" s="74"/>
      <c r="C255" s="76"/>
      <c r="D255" s="38"/>
      <c r="E255" s="39"/>
      <c r="F255" s="79"/>
      <c r="G255" s="145"/>
      <c r="H255" s="80" t="str">
        <f>IF(OR(C255="",D255=""),"",IF(COUNTIF(IF(C255="Income",Cat_Income,IF(C255="Expense",Cat_Expense,Cat_Capital)),D255)&gt;0,"OK","CHECK TYPE/CATEGORY"))</f>
        <v/>
      </c>
    </row>
    <row r="256" spans="1:8">
      <c r="A256" s="40"/>
      <c r="B256" s="74"/>
      <c r="C256" s="76"/>
      <c r="D256" s="38"/>
      <c r="E256" s="39"/>
      <c r="F256" s="79"/>
      <c r="G256" s="145"/>
      <c r="H256" s="80" t="str">
        <f>IF(OR(C256="",D256=""),"",IF(COUNTIF(IF(C256="Income",Cat_Income,IF(C256="Expense",Cat_Expense,Cat_Capital)),D256)&gt;0,"OK","CHECK TYPE/CATEGORY"))</f>
        <v/>
      </c>
    </row>
    <row r="257" spans="1:8">
      <c r="A257" s="40"/>
      <c r="B257" s="74"/>
      <c r="C257" s="76"/>
      <c r="D257" s="38"/>
      <c r="E257" s="39"/>
      <c r="F257" s="79"/>
      <c r="G257" s="145"/>
      <c r="H257" s="80" t="str">
        <f>IF(OR(C257="",D257=""),"",IF(COUNTIF(IF(C257="Income",Cat_Income,IF(C257="Expense",Cat_Expense,Cat_Capital)),D257)&gt;0,"OK","CHECK TYPE/CATEGORY"))</f>
        <v/>
      </c>
    </row>
    <row r="258" spans="1:8">
      <c r="A258" s="40"/>
      <c r="B258" s="74"/>
      <c r="C258" s="76"/>
      <c r="D258" s="38"/>
      <c r="E258" s="39"/>
      <c r="F258" s="79"/>
      <c r="G258" s="145"/>
      <c r="H258" s="80" t="str">
        <f>IF(OR(C258="",D258=""),"",IF(COUNTIF(IF(C258="Income",Cat_Income,IF(C258="Expense",Cat_Expense,Cat_Capital)),D258)&gt;0,"OK","CHECK TYPE/CATEGORY"))</f>
        <v/>
      </c>
    </row>
    <row r="259" spans="1:8">
      <c r="A259" s="40"/>
      <c r="B259" s="74"/>
      <c r="C259" s="76"/>
      <c r="D259" s="38"/>
      <c r="E259" s="39"/>
      <c r="F259" s="79"/>
      <c r="G259" s="145"/>
      <c r="H259" s="80" t="str">
        <f>IF(OR(C259="",D259=""),"",IF(COUNTIF(IF(C259="Income",Cat_Income,IF(C259="Expense",Cat_Expense,Cat_Capital)),D259)&gt;0,"OK","CHECK TYPE/CATEGORY"))</f>
        <v/>
      </c>
    </row>
    <row r="260" spans="1:8">
      <c r="A260" s="40"/>
      <c r="B260" s="74"/>
      <c r="C260" s="76"/>
      <c r="D260" s="38"/>
      <c r="E260" s="39"/>
      <c r="F260" s="79"/>
      <c r="G260" s="145"/>
      <c r="H260" s="80" t="str">
        <f>IF(OR(C260="",D260=""),"",IF(COUNTIF(IF(C260="Income",Cat_Income,IF(C260="Expense",Cat_Expense,Cat_Capital)),D260)&gt;0,"OK","CHECK TYPE/CATEGORY"))</f>
        <v/>
      </c>
    </row>
    <row r="261" spans="1:8">
      <c r="A261" s="40"/>
      <c r="B261" s="74"/>
      <c r="C261" s="76"/>
      <c r="D261" s="38"/>
      <c r="E261" s="39"/>
      <c r="F261" s="79"/>
      <c r="G261" s="145"/>
      <c r="H261" s="80" t="str">
        <f>IF(OR(C261="",D261=""),"",IF(COUNTIF(IF(C261="Income",Cat_Income,IF(C261="Expense",Cat_Expense,Cat_Capital)),D261)&gt;0,"OK","CHECK TYPE/CATEGORY"))</f>
        <v/>
      </c>
    </row>
    <row r="262" spans="1:8">
      <c r="A262" s="40"/>
      <c r="B262" s="74"/>
      <c r="C262" s="76"/>
      <c r="D262" s="38"/>
      <c r="E262" s="39"/>
      <c r="F262" s="79"/>
      <c r="G262" s="145"/>
      <c r="H262" s="80" t="str">
        <f>IF(OR(C262="",D262=""),"",IF(COUNTIF(IF(C262="Income",Cat_Income,IF(C262="Expense",Cat_Expense,Cat_Capital)),D262)&gt;0,"OK","CHECK TYPE/CATEGORY"))</f>
        <v/>
      </c>
    </row>
    <row r="263" spans="1:8">
      <c r="A263" s="40"/>
      <c r="B263" s="74"/>
      <c r="C263" s="76"/>
      <c r="D263" s="38"/>
      <c r="E263" s="39"/>
      <c r="F263" s="79"/>
      <c r="G263" s="145"/>
      <c r="H263" s="80" t="str">
        <f>IF(OR(C263="",D263=""),"",IF(COUNTIF(IF(C263="Income",Cat_Income,IF(C263="Expense",Cat_Expense,Cat_Capital)),D263)&gt;0,"OK","CHECK TYPE/CATEGORY"))</f>
        <v/>
      </c>
    </row>
    <row r="264" spans="1:8">
      <c r="A264" s="40"/>
      <c r="B264" s="74"/>
      <c r="C264" s="76"/>
      <c r="D264" s="38"/>
      <c r="E264" s="39"/>
      <c r="F264" s="79"/>
      <c r="G264" s="145"/>
      <c r="H264" s="80" t="str">
        <f>IF(OR(C264="",D264=""),"",IF(COUNTIF(IF(C264="Income",Cat_Income,IF(C264="Expense",Cat_Expense,Cat_Capital)),D264)&gt;0,"OK","CHECK TYPE/CATEGORY"))</f>
        <v/>
      </c>
    </row>
    <row r="265" spans="1:8">
      <c r="A265" s="40"/>
      <c r="B265" s="74"/>
      <c r="C265" s="76"/>
      <c r="D265" s="38"/>
      <c r="E265" s="39"/>
      <c r="F265" s="79"/>
      <c r="G265" s="145"/>
      <c r="H265" s="80" t="str">
        <f>IF(OR(C265="",D265=""),"",IF(COUNTIF(IF(C265="Income",Cat_Income,IF(C265="Expense",Cat_Expense,Cat_Capital)),D265)&gt;0,"OK","CHECK TYPE/CATEGORY"))</f>
        <v/>
      </c>
    </row>
    <row r="266" spans="1:8">
      <c r="A266" s="40"/>
      <c r="B266" s="74"/>
      <c r="C266" s="76"/>
      <c r="D266" s="38"/>
      <c r="E266" s="39"/>
      <c r="F266" s="79"/>
      <c r="G266" s="145"/>
      <c r="H266" s="80" t="str">
        <f>IF(OR(C266="",D266=""),"",IF(COUNTIF(IF(C266="Income",Cat_Income,IF(C266="Expense",Cat_Expense,Cat_Capital)),D266)&gt;0,"OK","CHECK TYPE/CATEGORY"))</f>
        <v/>
      </c>
    </row>
    <row r="267" spans="1:8">
      <c r="A267" s="40"/>
      <c r="B267" s="74"/>
      <c r="C267" s="76"/>
      <c r="D267" s="38"/>
      <c r="E267" s="39"/>
      <c r="F267" s="79"/>
      <c r="G267" s="145"/>
      <c r="H267" s="80" t="str">
        <f>IF(OR(C267="",D267=""),"",IF(COUNTIF(IF(C267="Income",Cat_Income,IF(C267="Expense",Cat_Expense,Cat_Capital)),D267)&gt;0,"OK","CHECK TYPE/CATEGORY"))</f>
        <v/>
      </c>
    </row>
    <row r="268" spans="1:8">
      <c r="A268" s="40"/>
      <c r="B268" s="74"/>
      <c r="C268" s="76"/>
      <c r="D268" s="38"/>
      <c r="E268" s="39"/>
      <c r="F268" s="79"/>
      <c r="G268" s="145"/>
      <c r="H268" s="80" t="str">
        <f>IF(OR(C268="",D268=""),"",IF(COUNTIF(IF(C268="Income",Cat_Income,IF(C268="Expense",Cat_Expense,Cat_Capital)),D268)&gt;0,"OK","CHECK TYPE/CATEGORY"))</f>
        <v/>
      </c>
    </row>
    <row r="269" spans="1:8">
      <c r="A269" s="40"/>
      <c r="B269" s="74"/>
      <c r="C269" s="76"/>
      <c r="D269" s="38"/>
      <c r="E269" s="39"/>
      <c r="F269" s="79"/>
      <c r="G269" s="145"/>
      <c r="H269" s="80" t="str">
        <f>IF(OR(C269="",D269=""),"",IF(COUNTIF(IF(C269="Income",Cat_Income,IF(C269="Expense",Cat_Expense,Cat_Capital)),D269)&gt;0,"OK","CHECK TYPE/CATEGORY"))</f>
        <v/>
      </c>
    </row>
    <row r="270" spans="1:8">
      <c r="A270" s="40"/>
      <c r="B270" s="74"/>
      <c r="C270" s="76"/>
      <c r="D270" s="38"/>
      <c r="E270" s="39"/>
      <c r="F270" s="79"/>
      <c r="G270" s="145"/>
      <c r="H270" s="80" t="str">
        <f>IF(OR(C270="",D270=""),"",IF(COUNTIF(IF(C270="Income",Cat_Income,IF(C270="Expense",Cat_Expense,Cat_Capital)),D270)&gt;0,"OK","CHECK TYPE/CATEGORY"))</f>
        <v/>
      </c>
    </row>
    <row r="271" spans="1:8">
      <c r="A271" s="40"/>
      <c r="B271" s="74"/>
      <c r="C271" s="76"/>
      <c r="D271" s="38"/>
      <c r="E271" s="39"/>
      <c r="F271" s="79"/>
      <c r="G271" s="145"/>
      <c r="H271" s="80" t="str">
        <f>IF(OR(C271="",D271=""),"",IF(COUNTIF(IF(C271="Income",Cat_Income,IF(C271="Expense",Cat_Expense,Cat_Capital)),D271)&gt;0,"OK","CHECK TYPE/CATEGORY"))</f>
        <v/>
      </c>
    </row>
    <row r="272" spans="1:8">
      <c r="A272" s="40"/>
      <c r="B272" s="74"/>
      <c r="C272" s="76"/>
      <c r="D272" s="38"/>
      <c r="E272" s="39"/>
      <c r="F272" s="79"/>
      <c r="G272" s="145"/>
      <c r="H272" s="80" t="str">
        <f>IF(OR(C272="",D272=""),"",IF(COUNTIF(IF(C272="Income",Cat_Income,IF(C272="Expense",Cat_Expense,Cat_Capital)),D272)&gt;0,"OK","CHECK TYPE/CATEGORY"))</f>
        <v/>
      </c>
    </row>
    <row r="273" spans="1:8">
      <c r="A273" s="40"/>
      <c r="B273" s="74"/>
      <c r="C273" s="76"/>
      <c r="D273" s="38"/>
      <c r="E273" s="39"/>
      <c r="F273" s="79"/>
      <c r="G273" s="145"/>
      <c r="H273" s="80" t="str">
        <f>IF(OR(C273="",D273=""),"",IF(COUNTIF(IF(C273="Income",Cat_Income,IF(C273="Expense",Cat_Expense,Cat_Capital)),D273)&gt;0,"OK","CHECK TYPE/CATEGORY"))</f>
        <v/>
      </c>
    </row>
    <row r="274" spans="1:8">
      <c r="A274" s="40"/>
      <c r="B274" s="74"/>
      <c r="C274" s="76"/>
      <c r="D274" s="38"/>
      <c r="E274" s="39"/>
      <c r="F274" s="79"/>
      <c r="G274" s="145"/>
      <c r="H274" s="80" t="str">
        <f>IF(OR(C274="",D274=""),"",IF(COUNTIF(IF(C274="Income",Cat_Income,IF(C274="Expense",Cat_Expense,Cat_Capital)),D274)&gt;0,"OK","CHECK TYPE/CATEGORY"))</f>
        <v/>
      </c>
    </row>
    <row r="275" spans="1:8">
      <c r="A275" s="40"/>
      <c r="B275" s="74"/>
      <c r="C275" s="76"/>
      <c r="D275" s="38"/>
      <c r="E275" s="39"/>
      <c r="F275" s="79"/>
      <c r="G275" s="145"/>
      <c r="H275" s="80" t="str">
        <f>IF(OR(C275="",D275=""),"",IF(COUNTIF(IF(C275="Income",Cat_Income,IF(C275="Expense",Cat_Expense,Cat_Capital)),D275)&gt;0,"OK","CHECK TYPE/CATEGORY"))</f>
        <v/>
      </c>
    </row>
    <row r="276" spans="1:8">
      <c r="A276" s="40"/>
      <c r="B276" s="74"/>
      <c r="C276" s="76"/>
      <c r="D276" s="38"/>
      <c r="E276" s="39"/>
      <c r="F276" s="79"/>
      <c r="G276" s="145"/>
      <c r="H276" s="80" t="str">
        <f>IF(OR(C276="",D276=""),"",IF(COUNTIF(IF(C276="Income",Cat_Income,IF(C276="Expense",Cat_Expense,Cat_Capital)),D276)&gt;0,"OK","CHECK TYPE/CATEGORY"))</f>
        <v/>
      </c>
    </row>
    <row r="277" spans="1:8">
      <c r="A277" s="40"/>
      <c r="B277" s="74"/>
      <c r="C277" s="76"/>
      <c r="D277" s="38"/>
      <c r="E277" s="39"/>
      <c r="F277" s="79"/>
      <c r="G277" s="145"/>
      <c r="H277" s="80" t="str">
        <f>IF(OR(C277="",D277=""),"",IF(COUNTIF(IF(C277="Income",Cat_Income,IF(C277="Expense",Cat_Expense,Cat_Capital)),D277)&gt;0,"OK","CHECK TYPE/CATEGORY"))</f>
        <v/>
      </c>
    </row>
    <row r="278" spans="1:8">
      <c r="A278" s="40"/>
      <c r="B278" s="74"/>
      <c r="C278" s="76"/>
      <c r="D278" s="38"/>
      <c r="E278" s="39"/>
      <c r="F278" s="79"/>
      <c r="G278" s="145"/>
      <c r="H278" s="80" t="str">
        <f>IF(OR(C278="",D278=""),"",IF(COUNTIF(IF(C278="Income",Cat_Income,IF(C278="Expense",Cat_Expense,Cat_Capital)),D278)&gt;0,"OK","CHECK TYPE/CATEGORY"))</f>
        <v/>
      </c>
    </row>
    <row r="279" spans="1:8">
      <c r="A279" s="40"/>
      <c r="B279" s="74"/>
      <c r="C279" s="76"/>
      <c r="D279" s="38"/>
      <c r="E279" s="39"/>
      <c r="F279" s="79"/>
      <c r="G279" s="145"/>
      <c r="H279" s="80" t="str">
        <f>IF(OR(C279="",D279=""),"",IF(COUNTIF(IF(C279="Income",Cat_Income,IF(C279="Expense",Cat_Expense,Cat_Capital)),D279)&gt;0,"OK","CHECK TYPE/CATEGORY"))</f>
        <v/>
      </c>
    </row>
    <row r="280" spans="1:8">
      <c r="A280" s="40"/>
      <c r="B280" s="74"/>
      <c r="C280" s="76"/>
      <c r="D280" s="38"/>
      <c r="E280" s="39"/>
      <c r="F280" s="79"/>
      <c r="G280" s="145"/>
      <c r="H280" s="80" t="str">
        <f>IF(OR(C280="",D280=""),"",IF(COUNTIF(IF(C280="Income",Cat_Income,IF(C280="Expense",Cat_Expense,Cat_Capital)),D280)&gt;0,"OK","CHECK TYPE/CATEGORY"))</f>
        <v/>
      </c>
    </row>
    <row r="281" spans="1:8">
      <c r="A281" s="40"/>
      <c r="B281" s="74"/>
      <c r="C281" s="76"/>
      <c r="D281" s="38"/>
      <c r="E281" s="39"/>
      <c r="F281" s="79"/>
      <c r="G281" s="145"/>
      <c r="H281" s="80" t="str">
        <f>IF(OR(C281="",D281=""),"",IF(COUNTIF(IF(C281="Income",Cat_Income,IF(C281="Expense",Cat_Expense,Cat_Capital)),D281)&gt;0,"OK","CHECK TYPE/CATEGORY"))</f>
        <v/>
      </c>
    </row>
    <row r="282" spans="1:8">
      <c r="A282" s="40"/>
      <c r="B282" s="74"/>
      <c r="C282" s="76"/>
      <c r="D282" s="38"/>
      <c r="E282" s="39"/>
      <c r="F282" s="79"/>
      <c r="G282" s="145"/>
      <c r="H282" s="80" t="str">
        <f>IF(OR(C282="",D282=""),"",IF(COUNTIF(IF(C282="Income",Cat_Income,IF(C282="Expense",Cat_Expense,Cat_Capital)),D282)&gt;0,"OK","CHECK TYPE/CATEGORY"))</f>
        <v/>
      </c>
    </row>
    <row r="283" spans="1:8">
      <c r="A283" s="40"/>
      <c r="B283" s="74"/>
      <c r="C283" s="76"/>
      <c r="D283" s="38"/>
      <c r="E283" s="39"/>
      <c r="F283" s="79"/>
      <c r="G283" s="145"/>
      <c r="H283" s="80" t="str">
        <f>IF(OR(C283="",D283=""),"",IF(COUNTIF(IF(C283="Income",Cat_Income,IF(C283="Expense",Cat_Expense,Cat_Capital)),D283)&gt;0,"OK","CHECK TYPE/CATEGORY"))</f>
        <v/>
      </c>
    </row>
    <row r="284" spans="1:8">
      <c r="A284" s="40"/>
      <c r="B284" s="74"/>
      <c r="C284" s="76"/>
      <c r="D284" s="38"/>
      <c r="E284" s="39"/>
      <c r="F284" s="79"/>
      <c r="G284" s="145"/>
      <c r="H284" s="80" t="str">
        <f>IF(OR(C284="",D284=""),"",IF(COUNTIF(IF(C284="Income",Cat_Income,IF(C284="Expense",Cat_Expense,Cat_Capital)),D284)&gt;0,"OK","CHECK TYPE/CATEGORY"))</f>
        <v/>
      </c>
    </row>
    <row r="285" spans="1:8">
      <c r="A285" s="40"/>
      <c r="B285" s="74"/>
      <c r="C285" s="76"/>
      <c r="D285" s="38"/>
      <c r="E285" s="39"/>
      <c r="F285" s="79"/>
      <c r="G285" s="145"/>
      <c r="H285" s="80" t="str">
        <f>IF(OR(C285="",D285=""),"",IF(COUNTIF(IF(C285="Income",Cat_Income,IF(C285="Expense",Cat_Expense,Cat_Capital)),D285)&gt;0,"OK","CHECK TYPE/CATEGORY"))</f>
        <v/>
      </c>
    </row>
    <row r="286" spans="1:8">
      <c r="A286" s="40"/>
      <c r="B286" s="74"/>
      <c r="C286" s="76"/>
      <c r="D286" s="38"/>
      <c r="E286" s="39"/>
      <c r="F286" s="79"/>
      <c r="G286" s="145"/>
      <c r="H286" s="80" t="str">
        <f>IF(OR(C286="",D286=""),"",IF(COUNTIF(IF(C286="Income",Cat_Income,IF(C286="Expense",Cat_Expense,Cat_Capital)),D286)&gt;0,"OK","CHECK TYPE/CATEGORY"))</f>
        <v/>
      </c>
    </row>
    <row r="287" spans="1:8">
      <c r="A287" s="40"/>
      <c r="B287" s="74"/>
      <c r="C287" s="76"/>
      <c r="D287" s="38"/>
      <c r="E287" s="39"/>
      <c r="F287" s="79"/>
      <c r="G287" s="145"/>
      <c r="H287" s="80" t="str">
        <f>IF(OR(C287="",D287=""),"",IF(COUNTIF(IF(C287="Income",Cat_Income,IF(C287="Expense",Cat_Expense,Cat_Capital)),D287)&gt;0,"OK","CHECK TYPE/CATEGORY"))</f>
        <v/>
      </c>
    </row>
    <row r="288" spans="1:8">
      <c r="A288" s="40"/>
      <c r="B288" s="74"/>
      <c r="C288" s="76"/>
      <c r="D288" s="38"/>
      <c r="E288" s="39"/>
      <c r="F288" s="79"/>
      <c r="G288" s="145"/>
      <c r="H288" s="80" t="str">
        <f>IF(OR(C288="",D288=""),"",IF(COUNTIF(IF(C288="Income",Cat_Income,IF(C288="Expense",Cat_Expense,Cat_Capital)),D288)&gt;0,"OK","CHECK TYPE/CATEGORY"))</f>
        <v/>
      </c>
    </row>
    <row r="289" spans="1:8">
      <c r="A289" s="40"/>
      <c r="B289" s="74"/>
      <c r="C289" s="76"/>
      <c r="D289" s="38"/>
      <c r="E289" s="39"/>
      <c r="F289" s="79"/>
      <c r="G289" s="145"/>
      <c r="H289" s="80" t="str">
        <f>IF(OR(C289="",D289=""),"",IF(COUNTIF(IF(C289="Income",Cat_Income,IF(C289="Expense",Cat_Expense,Cat_Capital)),D289)&gt;0,"OK","CHECK TYPE/CATEGORY"))</f>
        <v/>
      </c>
    </row>
    <row r="290" spans="1:8">
      <c r="A290" s="40"/>
      <c r="B290" s="74"/>
      <c r="C290" s="76"/>
      <c r="D290" s="38"/>
      <c r="E290" s="39"/>
      <c r="F290" s="79"/>
      <c r="G290" s="145"/>
      <c r="H290" s="80" t="str">
        <f>IF(OR(C290="",D290=""),"",IF(COUNTIF(IF(C290="Income",Cat_Income,IF(C290="Expense",Cat_Expense,Cat_Capital)),D290)&gt;0,"OK","CHECK TYPE/CATEGORY"))</f>
        <v/>
      </c>
    </row>
    <row r="291" spans="1:8">
      <c r="A291" s="40"/>
      <c r="B291" s="74"/>
      <c r="C291" s="76"/>
      <c r="D291" s="38"/>
      <c r="E291" s="39"/>
      <c r="F291" s="79"/>
      <c r="G291" s="145"/>
      <c r="H291" s="80" t="str">
        <f>IF(OR(C291="",D291=""),"",IF(COUNTIF(IF(C291="Income",Cat_Income,IF(C291="Expense",Cat_Expense,Cat_Capital)),D291)&gt;0,"OK","CHECK TYPE/CATEGORY"))</f>
        <v/>
      </c>
    </row>
    <row r="292" spans="1:8">
      <c r="A292" s="40"/>
      <c r="B292" s="74"/>
      <c r="C292" s="76"/>
      <c r="D292" s="38"/>
      <c r="E292" s="39"/>
      <c r="F292" s="79"/>
      <c r="G292" s="145"/>
      <c r="H292" s="80" t="str">
        <f>IF(OR(C292="",D292=""),"",IF(COUNTIF(IF(C292="Income",Cat_Income,IF(C292="Expense",Cat_Expense,Cat_Capital)),D292)&gt;0,"OK","CHECK TYPE/CATEGORY"))</f>
        <v/>
      </c>
    </row>
    <row r="293" spans="1:8">
      <c r="A293" s="40"/>
      <c r="B293" s="74"/>
      <c r="C293" s="76"/>
      <c r="D293" s="38"/>
      <c r="E293" s="39"/>
      <c r="F293" s="79"/>
      <c r="G293" s="145"/>
      <c r="H293" s="80" t="str">
        <f>IF(OR(C293="",D293=""),"",IF(COUNTIF(IF(C293="Income",Cat_Income,IF(C293="Expense",Cat_Expense,Cat_Capital)),D293)&gt;0,"OK","CHECK TYPE/CATEGORY"))</f>
        <v/>
      </c>
    </row>
    <row r="294" spans="1:8">
      <c r="A294" s="40"/>
      <c r="B294" s="74"/>
      <c r="C294" s="76"/>
      <c r="D294" s="38"/>
      <c r="E294" s="39"/>
      <c r="F294" s="79"/>
      <c r="G294" s="145"/>
      <c r="H294" s="80" t="str">
        <f>IF(OR(C294="",D294=""),"",IF(COUNTIF(IF(C294="Income",Cat_Income,IF(C294="Expense",Cat_Expense,Cat_Capital)),D294)&gt;0,"OK","CHECK TYPE/CATEGORY"))</f>
        <v/>
      </c>
    </row>
    <row r="295" spans="1:8">
      <c r="A295" s="40"/>
      <c r="B295" s="74"/>
      <c r="C295" s="76"/>
      <c r="D295" s="38"/>
      <c r="E295" s="39"/>
      <c r="F295" s="79"/>
      <c r="G295" s="145"/>
      <c r="H295" s="80" t="str">
        <f>IF(OR(C295="",D295=""),"",IF(COUNTIF(IF(C295="Income",Cat_Income,IF(C295="Expense",Cat_Expense,Cat_Capital)),D295)&gt;0,"OK","CHECK TYPE/CATEGORY"))</f>
        <v/>
      </c>
    </row>
    <row r="296" spans="1:8">
      <c r="A296" s="40"/>
      <c r="B296" s="74"/>
      <c r="C296" s="76"/>
      <c r="D296" s="38"/>
      <c r="E296" s="39"/>
      <c r="F296" s="79"/>
      <c r="G296" s="145"/>
      <c r="H296" s="80" t="str">
        <f>IF(OR(C296="",D296=""),"",IF(COUNTIF(IF(C296="Income",Cat_Income,IF(C296="Expense",Cat_Expense,Cat_Capital)),D296)&gt;0,"OK","CHECK TYPE/CATEGORY"))</f>
        <v/>
      </c>
    </row>
    <row r="297" spans="1:8">
      <c r="A297" s="40"/>
      <c r="B297" s="74"/>
      <c r="C297" s="76"/>
      <c r="D297" s="38"/>
      <c r="E297" s="39"/>
      <c r="F297" s="79"/>
      <c r="G297" s="145"/>
      <c r="H297" s="80" t="str">
        <f>IF(OR(C297="",D297=""),"",IF(COUNTIF(IF(C297="Income",Cat_Income,IF(C297="Expense",Cat_Expense,Cat_Capital)),D297)&gt;0,"OK","CHECK TYPE/CATEGORY"))</f>
        <v/>
      </c>
    </row>
    <row r="298" spans="1:8">
      <c r="A298" s="40"/>
      <c r="B298" s="74"/>
      <c r="C298" s="76"/>
      <c r="D298" s="38"/>
      <c r="E298" s="39"/>
      <c r="F298" s="79"/>
      <c r="G298" s="145"/>
      <c r="H298" s="80" t="str">
        <f>IF(OR(C298="",D298=""),"",IF(COUNTIF(IF(C298="Income",Cat_Income,IF(C298="Expense",Cat_Expense,Cat_Capital)),D298)&gt;0,"OK","CHECK TYPE/CATEGORY"))</f>
        <v/>
      </c>
    </row>
    <row r="299" spans="1:8">
      <c r="A299" s="40"/>
      <c r="B299" s="74"/>
      <c r="C299" s="76"/>
      <c r="D299" s="38"/>
      <c r="E299" s="39"/>
      <c r="F299" s="79"/>
      <c r="G299" s="145"/>
      <c r="H299" s="80" t="str">
        <f>IF(OR(C299="",D299=""),"",IF(COUNTIF(IF(C299="Income",Cat_Income,IF(C299="Expense",Cat_Expense,Cat_Capital)),D299)&gt;0,"OK","CHECK TYPE/CATEGORY"))</f>
        <v/>
      </c>
    </row>
    <row r="300" spans="1:8">
      <c r="A300" s="40"/>
      <c r="B300" s="74"/>
      <c r="C300" s="76"/>
      <c r="D300" s="38"/>
      <c r="E300" s="39"/>
      <c r="F300" s="79"/>
      <c r="G300" s="145"/>
      <c r="H300" s="80" t="str">
        <f>IF(OR(C300="",D300=""),"",IF(COUNTIF(IF(C300="Income",Cat_Income,IF(C300="Expense",Cat_Expense,Cat_Capital)),D300)&gt;0,"OK","CHECK TYPE/CATEGORY"))</f>
        <v/>
      </c>
    </row>
    <row r="301" spans="1:8">
      <c r="A301" s="40"/>
      <c r="B301" s="74"/>
      <c r="C301" s="76"/>
      <c r="D301" s="38"/>
      <c r="E301" s="39"/>
      <c r="F301" s="79"/>
      <c r="G301" s="145"/>
      <c r="H301" s="80" t="str">
        <f>IF(OR(C301="",D301=""),"",IF(COUNTIF(IF(C301="Income",Cat_Income,IF(C301="Expense",Cat_Expense,Cat_Capital)),D301)&gt;0,"OK","CHECK TYPE/CATEGORY"))</f>
        <v/>
      </c>
    </row>
    <row r="302" spans="1:8">
      <c r="A302" s="40"/>
      <c r="B302" s="74"/>
      <c r="C302" s="76"/>
      <c r="D302" s="38"/>
      <c r="E302" s="39"/>
      <c r="F302" s="79"/>
      <c r="G302" s="145"/>
      <c r="H302" s="80" t="str">
        <f>IF(OR(C302="",D302=""),"",IF(COUNTIF(IF(C302="Income",Cat_Income,IF(C302="Expense",Cat_Expense,Cat_Capital)),D302)&gt;0,"OK","CHECK TYPE/CATEGORY"))</f>
        <v/>
      </c>
    </row>
    <row r="303" spans="1:8">
      <c r="A303" s="40"/>
      <c r="B303" s="74"/>
      <c r="C303" s="76"/>
      <c r="D303" s="38"/>
      <c r="E303" s="39"/>
      <c r="F303" s="79"/>
      <c r="G303" s="145"/>
      <c r="H303" s="80" t="str">
        <f>IF(OR(C303="",D303=""),"",IF(COUNTIF(IF(C303="Income",Cat_Income,IF(C303="Expense",Cat_Expense,Cat_Capital)),D303)&gt;0,"OK","CHECK TYPE/CATEGORY"))</f>
        <v/>
      </c>
    </row>
    <row r="304" spans="1:8">
      <c r="A304" s="40"/>
      <c r="B304" s="74"/>
      <c r="C304" s="76"/>
      <c r="D304" s="38"/>
      <c r="E304" s="39"/>
      <c r="F304" s="79"/>
      <c r="G304" s="145"/>
      <c r="H304" s="80" t="str">
        <f>IF(OR(C304="",D304=""),"",IF(COUNTIF(IF(C304="Income",Cat_Income,IF(C304="Expense",Cat_Expense,Cat_Capital)),D304)&gt;0,"OK","CHECK TYPE/CATEGORY"))</f>
        <v/>
      </c>
    </row>
    <row r="305" spans="1:8">
      <c r="A305" s="40"/>
      <c r="B305" s="74"/>
      <c r="C305" s="76"/>
      <c r="D305" s="38"/>
      <c r="E305" s="39"/>
      <c r="F305" s="79"/>
      <c r="G305" s="145"/>
      <c r="H305" s="80" t="str">
        <f>IF(OR(C305="",D305=""),"",IF(COUNTIF(IF(C305="Income",Cat_Income,IF(C305="Expense",Cat_Expense,Cat_Capital)),D305)&gt;0,"OK","CHECK TYPE/CATEGORY"))</f>
        <v/>
      </c>
    </row>
    <row r="306" spans="1:8">
      <c r="A306" s="40"/>
      <c r="B306" s="74"/>
      <c r="C306" s="76"/>
      <c r="D306" s="38"/>
      <c r="E306" s="39"/>
      <c r="F306" s="79"/>
      <c r="G306" s="145"/>
      <c r="H306" s="80" t="str">
        <f>IF(OR(C306="",D306=""),"",IF(COUNTIF(IF(C306="Income",Cat_Income,IF(C306="Expense",Cat_Expense,Cat_Capital)),D306)&gt;0,"OK","CHECK TYPE/CATEGORY"))</f>
        <v/>
      </c>
    </row>
    <row r="307" spans="1:8">
      <c r="A307" s="40"/>
      <c r="B307" s="74"/>
      <c r="C307" s="76"/>
      <c r="D307" s="38"/>
      <c r="E307" s="39"/>
      <c r="F307" s="79"/>
      <c r="G307" s="145"/>
      <c r="H307" s="80" t="str">
        <f>IF(OR(C307="",D307=""),"",IF(COUNTIF(IF(C307="Income",Cat_Income,IF(C307="Expense",Cat_Expense,Cat_Capital)),D307)&gt;0,"OK","CHECK TYPE/CATEGORY"))</f>
        <v/>
      </c>
    </row>
    <row r="308" spans="1:8">
      <c r="A308" s="40"/>
      <c r="B308" s="74"/>
      <c r="C308" s="76"/>
      <c r="D308" s="38"/>
      <c r="E308" s="39"/>
      <c r="F308" s="79"/>
      <c r="G308" s="145"/>
      <c r="H308" s="80" t="str">
        <f>IF(OR(C308="",D308=""),"",IF(COUNTIF(IF(C308="Income",Cat_Income,IF(C308="Expense",Cat_Expense,Cat_Capital)),D308)&gt;0,"OK","CHECK TYPE/CATEGORY"))</f>
        <v/>
      </c>
    </row>
    <row r="309" spans="1:8">
      <c r="A309" s="40"/>
      <c r="B309" s="74"/>
      <c r="C309" s="76"/>
      <c r="D309" s="38"/>
      <c r="E309" s="39"/>
      <c r="F309" s="79"/>
      <c r="G309" s="145"/>
      <c r="H309" s="80" t="str">
        <f>IF(OR(C309="",D309=""),"",IF(COUNTIF(IF(C309="Income",Cat_Income,IF(C309="Expense",Cat_Expense,Cat_Capital)),D309)&gt;0,"OK","CHECK TYPE/CATEGORY"))</f>
        <v/>
      </c>
    </row>
    <row r="310" spans="1:8">
      <c r="A310" s="40"/>
      <c r="B310" s="74"/>
      <c r="C310" s="76"/>
      <c r="D310" s="38"/>
      <c r="E310" s="39"/>
      <c r="F310" s="79"/>
      <c r="G310" s="145"/>
      <c r="H310" s="80" t="str">
        <f>IF(OR(C310="",D310=""),"",IF(COUNTIF(IF(C310="Income",Cat_Income,IF(C310="Expense",Cat_Expense,Cat_Capital)),D310)&gt;0,"OK","CHECK TYPE/CATEGORY"))</f>
        <v/>
      </c>
    </row>
    <row r="311" spans="1:8">
      <c r="A311" s="40"/>
      <c r="B311" s="74"/>
      <c r="C311" s="76"/>
      <c r="D311" s="38"/>
      <c r="E311" s="39"/>
      <c r="F311" s="79"/>
      <c r="G311" s="145"/>
      <c r="H311" s="80" t="str">
        <f>IF(OR(C311="",D311=""),"",IF(COUNTIF(IF(C311="Income",Cat_Income,IF(C311="Expense",Cat_Expense,Cat_Capital)),D311)&gt;0,"OK","CHECK TYPE/CATEGORY"))</f>
        <v/>
      </c>
    </row>
    <row r="312" spans="1:8">
      <c r="A312" s="40"/>
      <c r="B312" s="74"/>
      <c r="C312" s="76"/>
      <c r="D312" s="38"/>
      <c r="E312" s="39"/>
      <c r="F312" s="79"/>
      <c r="G312" s="145"/>
      <c r="H312" s="80" t="str">
        <f>IF(OR(C312="",D312=""),"",IF(COUNTIF(IF(C312="Income",Cat_Income,IF(C312="Expense",Cat_Expense,Cat_Capital)),D312)&gt;0,"OK","CHECK TYPE/CATEGORY"))</f>
        <v/>
      </c>
    </row>
    <row r="313" spans="1:8">
      <c r="A313" s="40"/>
      <c r="B313" s="74"/>
      <c r="C313" s="76"/>
      <c r="D313" s="38"/>
      <c r="E313" s="39"/>
      <c r="F313" s="79"/>
      <c r="G313" s="145"/>
      <c r="H313" s="80" t="str">
        <f>IF(OR(C313="",D313=""),"",IF(COUNTIF(IF(C313="Income",Cat_Income,IF(C313="Expense",Cat_Expense,Cat_Capital)),D313)&gt;0,"OK","CHECK TYPE/CATEGORY"))</f>
        <v/>
      </c>
    </row>
    <row r="314" spans="1:8">
      <c r="A314" s="40"/>
      <c r="B314" s="74"/>
      <c r="C314" s="76"/>
      <c r="D314" s="38"/>
      <c r="E314" s="39"/>
      <c r="F314" s="79"/>
      <c r="G314" s="145"/>
      <c r="H314" s="80" t="str">
        <f>IF(OR(C314="",D314=""),"",IF(COUNTIF(IF(C314="Income",Cat_Income,IF(C314="Expense",Cat_Expense,Cat_Capital)),D314)&gt;0,"OK","CHECK TYPE/CATEGORY"))</f>
        <v/>
      </c>
    </row>
    <row r="315" spans="1:8">
      <c r="A315" s="40"/>
      <c r="B315" s="74"/>
      <c r="C315" s="76"/>
      <c r="D315" s="38"/>
      <c r="E315" s="39"/>
      <c r="F315" s="79"/>
      <c r="G315" s="145"/>
      <c r="H315" s="80" t="str">
        <f>IF(OR(C315="",D315=""),"",IF(COUNTIF(IF(C315="Income",Cat_Income,IF(C315="Expense",Cat_Expense,Cat_Capital)),D315)&gt;0,"OK","CHECK TYPE/CATEGORY"))</f>
        <v/>
      </c>
    </row>
    <row r="316" spans="1:8">
      <c r="A316" s="40"/>
      <c r="B316" s="74"/>
      <c r="C316" s="76"/>
      <c r="D316" s="38"/>
      <c r="E316" s="39"/>
      <c r="F316" s="79"/>
      <c r="G316" s="145"/>
      <c r="H316" s="80" t="str">
        <f>IF(OR(C316="",D316=""),"",IF(COUNTIF(IF(C316="Income",Cat_Income,IF(C316="Expense",Cat_Expense,Cat_Capital)),D316)&gt;0,"OK","CHECK TYPE/CATEGORY"))</f>
        <v/>
      </c>
    </row>
    <row r="317" spans="1:8">
      <c r="A317" s="40"/>
      <c r="B317" s="74"/>
      <c r="C317" s="76"/>
      <c r="D317" s="38"/>
      <c r="E317" s="39"/>
      <c r="F317" s="79"/>
      <c r="G317" s="145"/>
      <c r="H317" s="80" t="str">
        <f>IF(OR(C317="",D317=""),"",IF(COUNTIF(IF(C317="Income",Cat_Income,IF(C317="Expense",Cat_Expense,Cat_Capital)),D317)&gt;0,"OK","CHECK TYPE/CATEGORY"))</f>
        <v/>
      </c>
    </row>
    <row r="318" spans="1:8">
      <c r="A318" s="40"/>
      <c r="B318" s="74"/>
      <c r="C318" s="76"/>
      <c r="D318" s="38"/>
      <c r="E318" s="39"/>
      <c r="F318" s="79"/>
      <c r="G318" s="145"/>
      <c r="H318" s="80" t="str">
        <f>IF(OR(C318="",D318=""),"",IF(COUNTIF(IF(C318="Income",Cat_Income,IF(C318="Expense",Cat_Expense,Cat_Capital)),D318)&gt;0,"OK","CHECK TYPE/CATEGORY"))</f>
        <v/>
      </c>
    </row>
    <row r="319" spans="1:8">
      <c r="A319" s="40"/>
      <c r="B319" s="74"/>
      <c r="C319" s="76"/>
      <c r="D319" s="38"/>
      <c r="E319" s="39"/>
      <c r="F319" s="79"/>
      <c r="G319" s="145"/>
      <c r="H319" s="80" t="str">
        <f>IF(OR(C319="",D319=""),"",IF(COUNTIF(IF(C319="Income",Cat_Income,IF(C319="Expense",Cat_Expense,Cat_Capital)),D319)&gt;0,"OK","CHECK TYPE/CATEGORY"))</f>
        <v/>
      </c>
    </row>
    <row r="320" spans="1:8">
      <c r="A320" s="40"/>
      <c r="B320" s="74"/>
      <c r="C320" s="76"/>
      <c r="D320" s="38"/>
      <c r="E320" s="39"/>
      <c r="F320" s="79"/>
      <c r="G320" s="145"/>
      <c r="H320" s="80" t="str">
        <f>IF(OR(C320="",D320=""),"",IF(COUNTIF(IF(C320="Income",Cat_Income,IF(C320="Expense",Cat_Expense,Cat_Capital)),D320)&gt;0,"OK","CHECK TYPE/CATEGORY"))</f>
        <v/>
      </c>
    </row>
    <row r="321" spans="1:8">
      <c r="A321" s="40"/>
      <c r="B321" s="74"/>
      <c r="C321" s="76"/>
      <c r="D321" s="38"/>
      <c r="E321" s="39"/>
      <c r="F321" s="79"/>
      <c r="G321" s="145"/>
      <c r="H321" s="80" t="str">
        <f>IF(OR(C321="",D321=""),"",IF(COUNTIF(IF(C321="Income",Cat_Income,IF(C321="Expense",Cat_Expense,Cat_Capital)),D321)&gt;0,"OK","CHECK TYPE/CATEGORY"))</f>
        <v/>
      </c>
    </row>
    <row r="322" spans="1:8">
      <c r="A322" s="40"/>
      <c r="B322" s="74"/>
      <c r="C322" s="76"/>
      <c r="D322" s="38"/>
      <c r="E322" s="39"/>
      <c r="F322" s="79"/>
      <c r="G322" s="145"/>
      <c r="H322" s="80" t="str">
        <f>IF(OR(C322="",D322=""),"",IF(COUNTIF(IF(C322="Income",Cat_Income,IF(C322="Expense",Cat_Expense,Cat_Capital)),D322)&gt;0,"OK","CHECK TYPE/CATEGORY"))</f>
        <v/>
      </c>
    </row>
    <row r="323" spans="1:8">
      <c r="A323" s="40"/>
      <c r="B323" s="74"/>
      <c r="C323" s="76"/>
      <c r="D323" s="38"/>
      <c r="E323" s="39"/>
      <c r="F323" s="79"/>
      <c r="G323" s="145"/>
      <c r="H323" s="80" t="str">
        <f>IF(OR(C323="",D323=""),"",IF(COUNTIF(IF(C323="Income",Cat_Income,IF(C323="Expense",Cat_Expense,Cat_Capital)),D323)&gt;0,"OK","CHECK TYPE/CATEGORY"))</f>
        <v/>
      </c>
    </row>
    <row r="324" spans="1:8">
      <c r="A324" s="40"/>
      <c r="B324" s="74"/>
      <c r="C324" s="76"/>
      <c r="D324" s="38"/>
      <c r="E324" s="39"/>
      <c r="F324" s="79"/>
      <c r="G324" s="145"/>
      <c r="H324" s="80" t="str">
        <f>IF(OR(C324="",D324=""),"",IF(COUNTIF(IF(C324="Income",Cat_Income,IF(C324="Expense",Cat_Expense,Cat_Capital)),D324)&gt;0,"OK","CHECK TYPE/CATEGORY"))</f>
        <v/>
      </c>
    </row>
    <row r="325" spans="1:8">
      <c r="A325" s="40"/>
      <c r="B325" s="74"/>
      <c r="C325" s="76"/>
      <c r="D325" s="38"/>
      <c r="E325" s="39"/>
      <c r="F325" s="79"/>
      <c r="G325" s="145"/>
      <c r="H325" s="80" t="str">
        <f>IF(OR(C325="",D325=""),"",IF(COUNTIF(IF(C325="Income",Cat_Income,IF(C325="Expense",Cat_Expense,Cat_Capital)),D325)&gt;0,"OK","CHECK TYPE/CATEGORY"))</f>
        <v/>
      </c>
    </row>
    <row r="326" spans="1:8">
      <c r="A326" s="40"/>
      <c r="B326" s="74"/>
      <c r="C326" s="76"/>
      <c r="D326" s="38"/>
      <c r="E326" s="39"/>
      <c r="F326" s="79"/>
      <c r="G326" s="145"/>
      <c r="H326" s="80" t="str">
        <f>IF(OR(C326="",D326=""),"",IF(COUNTIF(IF(C326="Income",Cat_Income,IF(C326="Expense",Cat_Expense,Cat_Capital)),D326)&gt;0,"OK","CHECK TYPE/CATEGORY"))</f>
        <v/>
      </c>
    </row>
    <row r="327" spans="1:8">
      <c r="A327" s="40"/>
      <c r="B327" s="74"/>
      <c r="C327" s="76"/>
      <c r="D327" s="38"/>
      <c r="E327" s="39"/>
      <c r="F327" s="79"/>
      <c r="G327" s="145"/>
      <c r="H327" s="80" t="str">
        <f>IF(OR(C327="",D327=""),"",IF(COUNTIF(IF(C327="Income",Cat_Income,IF(C327="Expense",Cat_Expense,Cat_Capital)),D327)&gt;0,"OK","CHECK TYPE/CATEGORY"))</f>
        <v/>
      </c>
    </row>
    <row r="328" spans="1:8">
      <c r="A328" s="40"/>
      <c r="B328" s="74"/>
      <c r="C328" s="76"/>
      <c r="D328" s="38"/>
      <c r="E328" s="39"/>
      <c r="F328" s="79"/>
      <c r="G328" s="145"/>
      <c r="H328" s="80" t="str">
        <f>IF(OR(C328="",D328=""),"",IF(COUNTIF(IF(C328="Income",Cat_Income,IF(C328="Expense",Cat_Expense,Cat_Capital)),D328)&gt;0,"OK","CHECK TYPE/CATEGORY"))</f>
        <v/>
      </c>
    </row>
    <row r="329" spans="1:8">
      <c r="A329" s="40"/>
      <c r="B329" s="74"/>
      <c r="C329" s="76"/>
      <c r="D329" s="38"/>
      <c r="E329" s="39"/>
      <c r="F329" s="79"/>
      <c r="G329" s="145"/>
      <c r="H329" s="80" t="str">
        <f>IF(OR(C329="",D329=""),"",IF(COUNTIF(IF(C329="Income",Cat_Income,IF(C329="Expense",Cat_Expense,Cat_Capital)),D329)&gt;0,"OK","CHECK TYPE/CATEGORY"))</f>
        <v/>
      </c>
    </row>
    <row r="330" spans="1:8">
      <c r="A330" s="40"/>
      <c r="B330" s="74"/>
      <c r="C330" s="76"/>
      <c r="D330" s="38"/>
      <c r="E330" s="39"/>
      <c r="F330" s="79"/>
      <c r="G330" s="145"/>
      <c r="H330" s="80" t="str">
        <f>IF(OR(C330="",D330=""),"",IF(COUNTIF(IF(C330="Income",Cat_Income,IF(C330="Expense",Cat_Expense,Cat_Capital)),D330)&gt;0,"OK","CHECK TYPE/CATEGORY"))</f>
        <v/>
      </c>
    </row>
    <row r="331" spans="1:8">
      <c r="A331" s="40"/>
      <c r="B331" s="74"/>
      <c r="C331" s="76"/>
      <c r="D331" s="38"/>
      <c r="E331" s="39"/>
      <c r="F331" s="79"/>
      <c r="G331" s="145"/>
      <c r="H331" s="80" t="str">
        <f>IF(OR(C331="",D331=""),"",IF(COUNTIF(IF(C331="Income",Cat_Income,IF(C331="Expense",Cat_Expense,Cat_Capital)),D331)&gt;0,"OK","CHECK TYPE/CATEGORY"))</f>
        <v/>
      </c>
    </row>
    <row r="332" spans="1:8">
      <c r="A332" s="40"/>
      <c r="B332" s="74"/>
      <c r="C332" s="76"/>
      <c r="D332" s="38"/>
      <c r="E332" s="39"/>
      <c r="F332" s="79"/>
      <c r="G332" s="145"/>
      <c r="H332" s="80" t="str">
        <f>IF(OR(C332="",D332=""),"",IF(COUNTIF(IF(C332="Income",Cat_Income,IF(C332="Expense",Cat_Expense,Cat_Capital)),D332)&gt;0,"OK","CHECK TYPE/CATEGORY"))</f>
        <v/>
      </c>
    </row>
    <row r="333" spans="1:8">
      <c r="A333" s="40"/>
      <c r="B333" s="74"/>
      <c r="C333" s="76"/>
      <c r="D333" s="38"/>
      <c r="E333" s="39"/>
      <c r="F333" s="79"/>
      <c r="G333" s="145"/>
      <c r="H333" s="80" t="str">
        <f>IF(OR(C333="",D333=""),"",IF(COUNTIF(IF(C333="Income",Cat_Income,IF(C333="Expense",Cat_Expense,Cat_Capital)),D333)&gt;0,"OK","CHECK TYPE/CATEGORY"))</f>
        <v/>
      </c>
    </row>
    <row r="334" spans="1:8">
      <c r="A334" s="40"/>
      <c r="B334" s="74"/>
      <c r="C334" s="76"/>
      <c r="D334" s="38"/>
      <c r="E334" s="39"/>
      <c r="F334" s="79"/>
      <c r="G334" s="145"/>
      <c r="H334" s="80" t="str">
        <f>IF(OR(C334="",D334=""),"",IF(COUNTIF(IF(C334="Income",Cat_Income,IF(C334="Expense",Cat_Expense,Cat_Capital)),D334)&gt;0,"OK","CHECK TYPE/CATEGORY"))</f>
        <v/>
      </c>
    </row>
    <row r="335" spans="1:8">
      <c r="A335" s="40"/>
      <c r="B335" s="74"/>
      <c r="C335" s="76"/>
      <c r="D335" s="38"/>
      <c r="E335" s="39"/>
      <c r="F335" s="79"/>
      <c r="G335" s="145"/>
      <c r="H335" s="80" t="str">
        <f>IF(OR(C335="",D335=""),"",IF(COUNTIF(IF(C335="Income",Cat_Income,IF(C335="Expense",Cat_Expense,Cat_Capital)),D335)&gt;0,"OK","CHECK TYPE/CATEGORY"))</f>
        <v/>
      </c>
    </row>
    <row r="336" spans="1:8">
      <c r="A336" s="40"/>
      <c r="B336" s="74"/>
      <c r="C336" s="76"/>
      <c r="D336" s="38"/>
      <c r="E336" s="39"/>
      <c r="F336" s="79"/>
      <c r="G336" s="145"/>
      <c r="H336" s="80" t="str">
        <f>IF(OR(C336="",D336=""),"",IF(COUNTIF(IF(C336="Income",Cat_Income,IF(C336="Expense",Cat_Expense,Cat_Capital)),D336)&gt;0,"OK","CHECK TYPE/CATEGORY"))</f>
        <v/>
      </c>
    </row>
    <row r="337" spans="1:8">
      <c r="A337" s="40"/>
      <c r="B337" s="74"/>
      <c r="C337" s="76"/>
      <c r="D337" s="38"/>
      <c r="E337" s="39"/>
      <c r="F337" s="79"/>
      <c r="G337" s="145"/>
      <c r="H337" s="80" t="str">
        <f>IF(OR(C337="",D337=""),"",IF(COUNTIF(IF(C337="Income",Cat_Income,IF(C337="Expense",Cat_Expense,Cat_Capital)),D337)&gt;0,"OK","CHECK TYPE/CATEGORY"))</f>
        <v/>
      </c>
    </row>
    <row r="338" spans="1:8">
      <c r="A338" s="40"/>
      <c r="B338" s="74"/>
      <c r="C338" s="76"/>
      <c r="D338" s="38"/>
      <c r="E338" s="39"/>
      <c r="F338" s="79"/>
      <c r="G338" s="145"/>
      <c r="H338" s="80" t="str">
        <f>IF(OR(C338="",D338=""),"",IF(COUNTIF(IF(C338="Income",Cat_Income,IF(C338="Expense",Cat_Expense,Cat_Capital)),D338)&gt;0,"OK","CHECK TYPE/CATEGORY"))</f>
        <v/>
      </c>
    </row>
    <row r="339" spans="1:8">
      <c r="A339" s="40"/>
      <c r="B339" s="74"/>
      <c r="C339" s="76"/>
      <c r="D339" s="38"/>
      <c r="E339" s="39"/>
      <c r="F339" s="79"/>
      <c r="G339" s="145"/>
      <c r="H339" s="80" t="str">
        <f>IF(OR(C339="",D339=""),"",IF(COUNTIF(IF(C339="Income",Cat_Income,IF(C339="Expense",Cat_Expense,Cat_Capital)),D339)&gt;0,"OK","CHECK TYPE/CATEGORY"))</f>
        <v/>
      </c>
    </row>
    <row r="340" spans="1:8">
      <c r="A340" s="40"/>
      <c r="B340" s="74"/>
      <c r="C340" s="76"/>
      <c r="D340" s="38"/>
      <c r="E340" s="39"/>
      <c r="F340" s="79"/>
      <c r="G340" s="145"/>
      <c r="H340" s="80" t="str">
        <f>IF(OR(C340="",D340=""),"",IF(COUNTIF(IF(C340="Income",Cat_Income,IF(C340="Expense",Cat_Expense,Cat_Capital)),D340)&gt;0,"OK","CHECK TYPE/CATEGORY"))</f>
        <v/>
      </c>
    </row>
    <row r="341" spans="1:8">
      <c r="A341" s="40"/>
      <c r="B341" s="74"/>
      <c r="C341" s="76"/>
      <c r="D341" s="38"/>
      <c r="E341" s="39"/>
      <c r="F341" s="79"/>
      <c r="G341" s="145"/>
      <c r="H341" s="80" t="str">
        <f>IF(OR(C341="",D341=""),"",IF(COUNTIF(IF(C341="Income",Cat_Income,IF(C341="Expense",Cat_Expense,Cat_Capital)),D341)&gt;0,"OK","CHECK TYPE/CATEGORY"))</f>
        <v/>
      </c>
    </row>
    <row r="342" spans="1:8">
      <c r="A342" s="40"/>
      <c r="B342" s="74"/>
      <c r="C342" s="76"/>
      <c r="D342" s="38"/>
      <c r="E342" s="39"/>
      <c r="F342" s="79"/>
      <c r="G342" s="145"/>
      <c r="H342" s="80" t="str">
        <f>IF(OR(C342="",D342=""),"",IF(COUNTIF(IF(C342="Income",Cat_Income,IF(C342="Expense",Cat_Expense,Cat_Capital)),D342)&gt;0,"OK","CHECK TYPE/CATEGORY"))</f>
        <v/>
      </c>
    </row>
    <row r="343" spans="1:8">
      <c r="A343" s="40"/>
      <c r="B343" s="74"/>
      <c r="C343" s="76"/>
      <c r="D343" s="38"/>
      <c r="E343" s="39"/>
      <c r="F343" s="79"/>
      <c r="G343" s="145"/>
      <c r="H343" s="80" t="str">
        <f>IF(OR(C343="",D343=""),"",IF(COUNTIF(IF(C343="Income",Cat_Income,IF(C343="Expense",Cat_Expense,Cat_Capital)),D343)&gt;0,"OK","CHECK TYPE/CATEGORY"))</f>
        <v/>
      </c>
    </row>
    <row r="344" spans="1:8">
      <c r="A344" s="40"/>
      <c r="B344" s="74"/>
      <c r="C344" s="76"/>
      <c r="D344" s="38"/>
      <c r="E344" s="39"/>
      <c r="F344" s="79"/>
      <c r="G344" s="145"/>
      <c r="H344" s="80" t="str">
        <f>IF(OR(C344="",D344=""),"",IF(COUNTIF(IF(C344="Income",Cat_Income,IF(C344="Expense",Cat_Expense,Cat_Capital)),D344)&gt;0,"OK","CHECK TYPE/CATEGORY"))</f>
        <v/>
      </c>
    </row>
    <row r="345" spans="1:8">
      <c r="A345" s="40"/>
      <c r="B345" s="74"/>
      <c r="C345" s="76"/>
      <c r="D345" s="38"/>
      <c r="E345" s="39"/>
      <c r="F345" s="79"/>
      <c r="G345" s="145"/>
      <c r="H345" s="80" t="str">
        <f>IF(OR(C345="",D345=""),"",IF(COUNTIF(IF(C345="Income",Cat_Income,IF(C345="Expense",Cat_Expense,Cat_Capital)),D345)&gt;0,"OK","CHECK TYPE/CATEGORY"))</f>
        <v/>
      </c>
    </row>
    <row r="346" spans="1:8">
      <c r="A346" s="40"/>
      <c r="B346" s="74"/>
      <c r="C346" s="76"/>
      <c r="D346" s="38"/>
      <c r="E346" s="39"/>
      <c r="F346" s="79"/>
      <c r="G346" s="145"/>
      <c r="H346" s="80" t="str">
        <f>IF(OR(C346="",D346=""),"",IF(COUNTIF(IF(C346="Income",Cat_Income,IF(C346="Expense",Cat_Expense,Cat_Capital)),D346)&gt;0,"OK","CHECK TYPE/CATEGORY"))</f>
        <v/>
      </c>
    </row>
    <row r="347" spans="1:8">
      <c r="A347" s="40"/>
      <c r="B347" s="74"/>
      <c r="C347" s="76"/>
      <c r="D347" s="38"/>
      <c r="E347" s="39"/>
      <c r="F347" s="79"/>
      <c r="G347" s="145"/>
      <c r="H347" s="80" t="str">
        <f>IF(OR(C347="",D347=""),"",IF(COUNTIF(IF(C347="Income",Cat_Income,IF(C347="Expense",Cat_Expense,Cat_Capital)),D347)&gt;0,"OK","CHECK TYPE/CATEGORY"))</f>
        <v/>
      </c>
    </row>
    <row r="348" spans="1:8">
      <c r="A348" s="40"/>
      <c r="B348" s="74"/>
      <c r="C348" s="76"/>
      <c r="D348" s="38"/>
      <c r="E348" s="39"/>
      <c r="F348" s="79"/>
      <c r="G348" s="145"/>
      <c r="H348" s="80" t="str">
        <f>IF(OR(C348="",D348=""),"",IF(COUNTIF(IF(C348="Income",Cat_Income,IF(C348="Expense",Cat_Expense,Cat_Capital)),D348)&gt;0,"OK","CHECK TYPE/CATEGORY"))</f>
        <v/>
      </c>
    </row>
    <row r="349" spans="1:8">
      <c r="A349" s="40"/>
      <c r="B349" s="74"/>
      <c r="C349" s="76"/>
      <c r="D349" s="38"/>
      <c r="E349" s="39"/>
      <c r="F349" s="79"/>
      <c r="G349" s="145"/>
      <c r="H349" s="80" t="str">
        <f>IF(OR(C349="",D349=""),"",IF(COUNTIF(IF(C349="Income",Cat_Income,IF(C349="Expense",Cat_Expense,Cat_Capital)),D349)&gt;0,"OK","CHECK TYPE/CATEGORY"))</f>
        <v/>
      </c>
    </row>
    <row r="350" spans="1:8">
      <c r="A350" s="40"/>
      <c r="B350" s="74"/>
      <c r="C350" s="76"/>
      <c r="D350" s="38"/>
      <c r="E350" s="39"/>
      <c r="F350" s="79"/>
      <c r="G350" s="145"/>
      <c r="H350" s="80" t="str">
        <f>IF(OR(C350="",D350=""),"",IF(COUNTIF(IF(C350="Income",Cat_Income,IF(C350="Expense",Cat_Expense,Cat_Capital)),D350)&gt;0,"OK","CHECK TYPE/CATEGORY"))</f>
        <v/>
      </c>
    </row>
    <row r="351" spans="1:8">
      <c r="A351" s="40"/>
      <c r="B351" s="74"/>
      <c r="C351" s="76"/>
      <c r="D351" s="38"/>
      <c r="E351" s="39"/>
      <c r="F351" s="79"/>
      <c r="G351" s="145"/>
      <c r="H351" s="80" t="str">
        <f>IF(OR(C351="",D351=""),"",IF(COUNTIF(IF(C351="Income",Cat_Income,IF(C351="Expense",Cat_Expense,Cat_Capital)),D351)&gt;0,"OK","CHECK TYPE/CATEGORY"))</f>
        <v/>
      </c>
    </row>
    <row r="352" spans="1:8">
      <c r="A352" s="40"/>
      <c r="B352" s="74"/>
      <c r="C352" s="76"/>
      <c r="D352" s="38"/>
      <c r="E352" s="39"/>
      <c r="F352" s="79"/>
      <c r="G352" s="145"/>
      <c r="H352" s="80" t="str">
        <f>IF(OR(C352="",D352=""),"",IF(COUNTIF(IF(C352="Income",Cat_Income,IF(C352="Expense",Cat_Expense,Cat_Capital)),D352)&gt;0,"OK","CHECK TYPE/CATEGORY"))</f>
        <v/>
      </c>
    </row>
    <row r="353" spans="1:8">
      <c r="A353" s="40"/>
      <c r="B353" s="74"/>
      <c r="C353" s="76"/>
      <c r="D353" s="38"/>
      <c r="E353" s="39"/>
      <c r="F353" s="79"/>
      <c r="G353" s="145"/>
      <c r="H353" s="80" t="str">
        <f>IF(OR(C353="",D353=""),"",IF(COUNTIF(IF(C353="Income",Cat_Income,IF(C353="Expense",Cat_Expense,Cat_Capital)),D353)&gt;0,"OK","CHECK TYPE/CATEGORY"))</f>
        <v/>
      </c>
    </row>
    <row r="354" spans="1:8">
      <c r="A354" s="40"/>
      <c r="B354" s="74"/>
      <c r="C354" s="76"/>
      <c r="D354" s="38"/>
      <c r="E354" s="39"/>
      <c r="F354" s="79"/>
      <c r="G354" s="145"/>
      <c r="H354" s="80" t="str">
        <f>IF(OR(C354="",D354=""),"",IF(COUNTIF(IF(C354="Income",Cat_Income,IF(C354="Expense",Cat_Expense,Cat_Capital)),D354)&gt;0,"OK","CHECK TYPE/CATEGORY"))</f>
        <v/>
      </c>
    </row>
    <row r="355" spans="1:8">
      <c r="A355" s="40"/>
      <c r="B355" s="74"/>
      <c r="C355" s="76"/>
      <c r="D355" s="38"/>
      <c r="E355" s="39"/>
      <c r="F355" s="79"/>
      <c r="G355" s="145"/>
      <c r="H355" s="80" t="str">
        <f>IF(OR(C355="",D355=""),"",IF(COUNTIF(IF(C355="Income",Cat_Income,IF(C355="Expense",Cat_Expense,Cat_Capital)),D355)&gt;0,"OK","CHECK TYPE/CATEGORY"))</f>
        <v/>
      </c>
    </row>
    <row r="356" spans="1:8">
      <c r="A356" s="40"/>
      <c r="B356" s="74"/>
      <c r="C356" s="76"/>
      <c r="D356" s="38"/>
      <c r="E356" s="39"/>
      <c r="F356" s="79"/>
      <c r="G356" s="145"/>
      <c r="H356" s="80" t="str">
        <f>IF(OR(C356="",D356=""),"",IF(COUNTIF(IF(C356="Income",Cat_Income,IF(C356="Expense",Cat_Expense,Cat_Capital)),D356)&gt;0,"OK","CHECK TYPE/CATEGORY"))</f>
        <v/>
      </c>
    </row>
    <row r="357" spans="1:8">
      <c r="A357" s="40"/>
      <c r="B357" s="74"/>
      <c r="C357" s="76"/>
      <c r="D357" s="38"/>
      <c r="E357" s="39"/>
      <c r="F357" s="79"/>
      <c r="G357" s="145"/>
      <c r="H357" s="80" t="str">
        <f>IF(OR(C357="",D357=""),"",IF(COUNTIF(IF(C357="Income",Cat_Income,IF(C357="Expense",Cat_Expense,Cat_Capital)),D357)&gt;0,"OK","CHECK TYPE/CATEGORY"))</f>
        <v/>
      </c>
    </row>
    <row r="358" spans="1:8">
      <c r="A358" s="40"/>
      <c r="B358" s="74"/>
      <c r="C358" s="76"/>
      <c r="D358" s="38"/>
      <c r="E358" s="39"/>
      <c r="F358" s="79"/>
      <c r="G358" s="145"/>
      <c r="H358" s="80" t="str">
        <f>IF(OR(C358="",D358=""),"",IF(COUNTIF(IF(C358="Income",Cat_Income,IF(C358="Expense",Cat_Expense,Cat_Capital)),D358)&gt;0,"OK","CHECK TYPE/CATEGORY"))</f>
        <v/>
      </c>
    </row>
    <row r="359" spans="1:8">
      <c r="A359" s="40"/>
      <c r="B359" s="74"/>
      <c r="C359" s="76"/>
      <c r="D359" s="38"/>
      <c r="E359" s="39"/>
      <c r="F359" s="79"/>
      <c r="G359" s="145"/>
      <c r="H359" s="80" t="str">
        <f>IF(OR(C359="",D359=""),"",IF(COUNTIF(IF(C359="Income",Cat_Income,IF(C359="Expense",Cat_Expense,Cat_Capital)),D359)&gt;0,"OK","CHECK TYPE/CATEGORY"))</f>
        <v/>
      </c>
    </row>
    <row r="360" spans="1:8">
      <c r="A360" s="40"/>
      <c r="B360" s="74"/>
      <c r="C360" s="76"/>
      <c r="D360" s="38"/>
      <c r="E360" s="39"/>
      <c r="F360" s="79"/>
      <c r="G360" s="145"/>
      <c r="H360" s="80" t="str">
        <f>IF(OR(C360="",D360=""),"",IF(COUNTIF(IF(C360="Income",Cat_Income,IF(C360="Expense",Cat_Expense,Cat_Capital)),D360)&gt;0,"OK","CHECK TYPE/CATEGORY"))</f>
        <v/>
      </c>
    </row>
    <row r="361" spans="1:8">
      <c r="A361" s="40"/>
      <c r="B361" s="74"/>
      <c r="C361" s="76"/>
      <c r="D361" s="38"/>
      <c r="E361" s="39"/>
      <c r="F361" s="79"/>
      <c r="G361" s="145"/>
      <c r="H361" s="80" t="str">
        <f>IF(OR(C361="",D361=""),"",IF(COUNTIF(IF(C361="Income",Cat_Income,IF(C361="Expense",Cat_Expense,Cat_Capital)),D361)&gt;0,"OK","CHECK TYPE/CATEGORY"))</f>
        <v/>
      </c>
    </row>
    <row r="362" spans="1:8">
      <c r="A362" s="40"/>
      <c r="B362" s="74"/>
      <c r="C362" s="76"/>
      <c r="D362" s="38"/>
      <c r="E362" s="39"/>
      <c r="F362" s="79"/>
      <c r="G362" s="145"/>
      <c r="H362" s="80" t="str">
        <f>IF(OR(C362="",D362=""),"",IF(COUNTIF(IF(C362="Income",Cat_Income,IF(C362="Expense",Cat_Expense,Cat_Capital)),D362)&gt;0,"OK","CHECK TYPE/CATEGORY"))</f>
        <v/>
      </c>
    </row>
    <row r="363" spans="1:8">
      <c r="A363" s="40"/>
      <c r="B363" s="74"/>
      <c r="C363" s="76"/>
      <c r="D363" s="38"/>
      <c r="E363" s="39"/>
      <c r="F363" s="79"/>
      <c r="G363" s="145"/>
      <c r="H363" s="80" t="str">
        <f>IF(OR(C363="",D363=""),"",IF(COUNTIF(IF(C363="Income",Cat_Income,IF(C363="Expense",Cat_Expense,Cat_Capital)),D363)&gt;0,"OK","CHECK TYPE/CATEGORY"))</f>
        <v/>
      </c>
    </row>
    <row r="364" spans="1:8">
      <c r="A364" s="40"/>
      <c r="B364" s="74"/>
      <c r="C364" s="76"/>
      <c r="D364" s="38"/>
      <c r="E364" s="39"/>
      <c r="F364" s="79"/>
      <c r="G364" s="145"/>
      <c r="H364" s="80" t="str">
        <f>IF(OR(C364="",D364=""),"",IF(COUNTIF(IF(C364="Income",Cat_Income,IF(C364="Expense",Cat_Expense,Cat_Capital)),D364)&gt;0,"OK","CHECK TYPE/CATEGORY"))</f>
        <v/>
      </c>
    </row>
    <row r="365" spans="1:8">
      <c r="A365" s="40"/>
      <c r="B365" s="74"/>
      <c r="C365" s="76"/>
      <c r="D365" s="38"/>
      <c r="E365" s="39"/>
      <c r="F365" s="79"/>
      <c r="G365" s="145"/>
      <c r="H365" s="80" t="str">
        <f>IF(OR(C365="",D365=""),"",IF(COUNTIF(IF(C365="Income",Cat_Income,IF(C365="Expense",Cat_Expense,Cat_Capital)),D365)&gt;0,"OK","CHECK TYPE/CATEGORY"))</f>
        <v/>
      </c>
    </row>
    <row r="366" spans="1:8">
      <c r="A366" s="40"/>
      <c r="B366" s="74"/>
      <c r="C366" s="76"/>
      <c r="D366" s="38"/>
      <c r="E366" s="39"/>
      <c r="F366" s="79"/>
      <c r="G366" s="145"/>
      <c r="H366" s="80" t="str">
        <f>IF(OR(C366="",D366=""),"",IF(COUNTIF(IF(C366="Income",Cat_Income,IF(C366="Expense",Cat_Expense,Cat_Capital)),D366)&gt;0,"OK","CHECK TYPE/CATEGORY"))</f>
        <v/>
      </c>
    </row>
    <row r="367" spans="1:8">
      <c r="A367" s="40"/>
      <c r="B367" s="74"/>
      <c r="C367" s="76"/>
      <c r="D367" s="38"/>
      <c r="E367" s="39"/>
      <c r="F367" s="79"/>
      <c r="G367" s="145"/>
      <c r="H367" s="80" t="str">
        <f>IF(OR(C367="",D367=""),"",IF(COUNTIF(IF(C367="Income",Cat_Income,IF(C367="Expense",Cat_Expense,Cat_Capital)),D367)&gt;0,"OK","CHECK TYPE/CATEGORY"))</f>
        <v/>
      </c>
    </row>
    <row r="368" spans="1:8">
      <c r="A368" s="40"/>
      <c r="B368" s="74"/>
      <c r="C368" s="76"/>
      <c r="D368" s="38"/>
      <c r="E368" s="39"/>
      <c r="F368" s="79"/>
      <c r="G368" s="145"/>
      <c r="H368" s="80" t="str">
        <f>IF(OR(C368="",D368=""),"",IF(COUNTIF(IF(C368="Income",Cat_Income,IF(C368="Expense",Cat_Expense,Cat_Capital)),D368)&gt;0,"OK","CHECK TYPE/CATEGORY"))</f>
        <v/>
      </c>
    </row>
    <row r="369" spans="1:8">
      <c r="A369" s="40"/>
      <c r="B369" s="74"/>
      <c r="C369" s="76"/>
      <c r="D369" s="38"/>
      <c r="E369" s="39"/>
      <c r="F369" s="79"/>
      <c r="G369" s="145"/>
      <c r="H369" s="80" t="str">
        <f>IF(OR(C369="",D369=""),"",IF(COUNTIF(IF(C369="Income",Cat_Income,IF(C369="Expense",Cat_Expense,Cat_Capital)),D369)&gt;0,"OK","CHECK TYPE/CATEGORY"))</f>
        <v/>
      </c>
    </row>
    <row r="370" spans="1:8">
      <c r="A370" s="40"/>
      <c r="B370" s="74"/>
      <c r="C370" s="76"/>
      <c r="D370" s="38"/>
      <c r="E370" s="39"/>
      <c r="F370" s="79"/>
      <c r="G370" s="145"/>
      <c r="H370" s="80" t="str">
        <f>IF(OR(C370="",D370=""),"",IF(COUNTIF(IF(C370="Income",Cat_Income,IF(C370="Expense",Cat_Expense,Cat_Capital)),D370)&gt;0,"OK","CHECK TYPE/CATEGORY"))</f>
        <v/>
      </c>
    </row>
    <row r="371" spans="1:8">
      <c r="A371" s="40"/>
      <c r="B371" s="74"/>
      <c r="C371" s="76"/>
      <c r="D371" s="38"/>
      <c r="E371" s="39"/>
      <c r="F371" s="79"/>
      <c r="G371" s="145"/>
      <c r="H371" s="80" t="str">
        <f>IF(OR(C371="",D371=""),"",IF(COUNTIF(IF(C371="Income",Cat_Income,IF(C371="Expense",Cat_Expense,Cat_Capital)),D371)&gt;0,"OK","CHECK TYPE/CATEGORY"))</f>
        <v/>
      </c>
    </row>
    <row r="372" spans="1:8">
      <c r="A372" s="40"/>
      <c r="B372" s="74"/>
      <c r="C372" s="76"/>
      <c r="D372" s="38"/>
      <c r="E372" s="39"/>
      <c r="F372" s="79"/>
      <c r="G372" s="145"/>
      <c r="H372" s="80" t="str">
        <f>IF(OR(C372="",D372=""),"",IF(COUNTIF(IF(C372="Income",Cat_Income,IF(C372="Expense",Cat_Expense,Cat_Capital)),D372)&gt;0,"OK","CHECK TYPE/CATEGORY"))</f>
        <v/>
      </c>
    </row>
    <row r="373" spans="1:8">
      <c r="A373" s="40"/>
      <c r="B373" s="74"/>
      <c r="C373" s="76"/>
      <c r="D373" s="38"/>
      <c r="E373" s="39"/>
      <c r="F373" s="79"/>
      <c r="G373" s="145"/>
      <c r="H373" s="80" t="str">
        <f>IF(OR(C373="",D373=""),"",IF(COUNTIF(IF(C373="Income",Cat_Income,IF(C373="Expense",Cat_Expense,Cat_Capital)),D373)&gt;0,"OK","CHECK TYPE/CATEGORY"))</f>
        <v/>
      </c>
    </row>
    <row r="374" spans="1:8">
      <c r="A374" s="40"/>
      <c r="B374" s="74"/>
      <c r="C374" s="76"/>
      <c r="D374" s="38"/>
      <c r="E374" s="39"/>
      <c r="F374" s="79"/>
      <c r="G374" s="145"/>
      <c r="H374" s="80" t="str">
        <f>IF(OR(C374="",D374=""),"",IF(COUNTIF(IF(C374="Income",Cat_Income,IF(C374="Expense",Cat_Expense,Cat_Capital)),D374)&gt;0,"OK","CHECK TYPE/CATEGORY"))</f>
        <v/>
      </c>
    </row>
    <row r="375" spans="1:8">
      <c r="A375" s="40"/>
      <c r="B375" s="74"/>
      <c r="C375" s="76"/>
      <c r="D375" s="38"/>
      <c r="E375" s="39"/>
      <c r="F375" s="79"/>
      <c r="G375" s="145"/>
      <c r="H375" s="80" t="str">
        <f>IF(OR(C375="",D375=""),"",IF(COUNTIF(IF(C375="Income",Cat_Income,IF(C375="Expense",Cat_Expense,Cat_Capital)),D375)&gt;0,"OK","CHECK TYPE/CATEGORY"))</f>
        <v/>
      </c>
    </row>
    <row r="376" spans="1:8">
      <c r="A376" s="40"/>
      <c r="B376" s="74"/>
      <c r="C376" s="76"/>
      <c r="D376" s="38"/>
      <c r="E376" s="39"/>
      <c r="F376" s="79"/>
      <c r="G376" s="145"/>
      <c r="H376" s="80" t="str">
        <f>IF(OR(C376="",D376=""),"",IF(COUNTIF(IF(C376="Income",Cat_Income,IF(C376="Expense",Cat_Expense,Cat_Capital)),D376)&gt;0,"OK","CHECK TYPE/CATEGORY"))</f>
        <v/>
      </c>
    </row>
    <row r="377" spans="1:8">
      <c r="A377" s="40"/>
      <c r="B377" s="74"/>
      <c r="C377" s="76"/>
      <c r="D377" s="38"/>
      <c r="E377" s="39"/>
      <c r="F377" s="79"/>
      <c r="G377" s="145"/>
      <c r="H377" s="80" t="str">
        <f>IF(OR(C377="",D377=""),"",IF(COUNTIF(IF(C377="Income",Cat_Income,IF(C377="Expense",Cat_Expense,Cat_Capital)),D377)&gt;0,"OK","CHECK TYPE/CATEGORY"))</f>
        <v/>
      </c>
    </row>
    <row r="378" spans="1:8">
      <c r="A378" s="40"/>
      <c r="B378" s="74"/>
      <c r="C378" s="76"/>
      <c r="D378" s="38"/>
      <c r="E378" s="39"/>
      <c r="F378" s="79"/>
      <c r="G378" s="145"/>
      <c r="H378" s="80" t="str">
        <f>IF(OR(C378="",D378=""),"",IF(COUNTIF(IF(C378="Income",Cat_Income,IF(C378="Expense",Cat_Expense,Cat_Capital)),D378)&gt;0,"OK","CHECK TYPE/CATEGORY"))</f>
        <v/>
      </c>
    </row>
    <row r="379" spans="1:8">
      <c r="A379" s="40"/>
      <c r="B379" s="74"/>
      <c r="C379" s="76"/>
      <c r="D379" s="38"/>
      <c r="E379" s="39"/>
      <c r="F379" s="79"/>
      <c r="G379" s="145"/>
      <c r="H379" s="80" t="str">
        <f>IF(OR(C379="",D379=""),"",IF(COUNTIF(IF(C379="Income",Cat_Income,IF(C379="Expense",Cat_Expense,Cat_Capital)),D379)&gt;0,"OK","CHECK TYPE/CATEGORY"))</f>
        <v/>
      </c>
    </row>
    <row r="380" spans="1:8">
      <c r="A380" s="40"/>
      <c r="B380" s="74"/>
      <c r="C380" s="76"/>
      <c r="D380" s="38"/>
      <c r="E380" s="39"/>
      <c r="F380" s="79"/>
      <c r="G380" s="145"/>
      <c r="H380" s="80" t="str">
        <f>IF(OR(C380="",D380=""),"",IF(COUNTIF(IF(C380="Income",Cat_Income,IF(C380="Expense",Cat_Expense,Cat_Capital)),D380)&gt;0,"OK","CHECK TYPE/CATEGORY"))</f>
        <v/>
      </c>
    </row>
    <row r="381" spans="1:8">
      <c r="A381" s="40"/>
      <c r="B381" s="74"/>
      <c r="C381" s="76"/>
      <c r="D381" s="38"/>
      <c r="E381" s="39"/>
      <c r="F381" s="79"/>
      <c r="G381" s="145"/>
      <c r="H381" s="80" t="str">
        <f>IF(OR(C381="",D381=""),"",IF(COUNTIF(IF(C381="Income",Cat_Income,IF(C381="Expense",Cat_Expense,Cat_Capital)),D381)&gt;0,"OK","CHECK TYPE/CATEGORY"))</f>
        <v/>
      </c>
    </row>
    <row r="382" spans="1:8">
      <c r="A382" s="40"/>
      <c r="B382" s="74"/>
      <c r="C382" s="76"/>
      <c r="D382" s="38"/>
      <c r="E382" s="39"/>
      <c r="F382" s="79"/>
      <c r="G382" s="145"/>
      <c r="H382" s="80" t="str">
        <f>IF(OR(C382="",D382=""),"",IF(COUNTIF(IF(C382="Income",Cat_Income,IF(C382="Expense",Cat_Expense,Cat_Capital)),D382)&gt;0,"OK","CHECK TYPE/CATEGORY"))</f>
        <v/>
      </c>
    </row>
    <row r="383" spans="1:8">
      <c r="A383" s="40"/>
      <c r="B383" s="74"/>
      <c r="C383" s="76"/>
      <c r="D383" s="38"/>
      <c r="E383" s="39"/>
      <c r="F383" s="79"/>
      <c r="G383" s="145"/>
      <c r="H383" s="80" t="str">
        <f>IF(OR(C383="",D383=""),"",IF(COUNTIF(IF(C383="Income",Cat_Income,IF(C383="Expense",Cat_Expense,Cat_Capital)),D383)&gt;0,"OK","CHECK TYPE/CATEGORY"))</f>
        <v/>
      </c>
    </row>
    <row r="384" spans="1:8">
      <c r="A384" s="40"/>
      <c r="B384" s="74"/>
      <c r="C384" s="76"/>
      <c r="D384" s="38"/>
      <c r="E384" s="39"/>
      <c r="F384" s="79"/>
      <c r="G384" s="145"/>
      <c r="H384" s="80" t="str">
        <f>IF(OR(C384="",D384=""),"",IF(COUNTIF(IF(C384="Income",Cat_Income,IF(C384="Expense",Cat_Expense,Cat_Capital)),D384)&gt;0,"OK","CHECK TYPE/CATEGORY"))</f>
        <v/>
      </c>
    </row>
    <row r="385" spans="1:8">
      <c r="A385" s="40"/>
      <c r="B385" s="74"/>
      <c r="C385" s="76"/>
      <c r="D385" s="38"/>
      <c r="E385" s="39"/>
      <c r="F385" s="79"/>
      <c r="G385" s="145"/>
      <c r="H385" s="80" t="str">
        <f>IF(OR(C385="",D385=""),"",IF(COUNTIF(IF(C385="Income",Cat_Income,IF(C385="Expense",Cat_Expense,Cat_Capital)),D385)&gt;0,"OK","CHECK TYPE/CATEGORY"))</f>
        <v/>
      </c>
    </row>
    <row r="386" spans="1:8">
      <c r="A386" s="40"/>
      <c r="B386" s="74"/>
      <c r="C386" s="76"/>
      <c r="D386" s="38"/>
      <c r="E386" s="39"/>
      <c r="F386" s="79"/>
      <c r="G386" s="145"/>
      <c r="H386" s="80" t="str">
        <f>IF(OR(C386="",D386=""),"",IF(COUNTIF(IF(C386="Income",Cat_Income,IF(C386="Expense",Cat_Expense,Cat_Capital)),D386)&gt;0,"OK","CHECK TYPE/CATEGORY"))</f>
        <v/>
      </c>
    </row>
    <row r="387" spans="1:8">
      <c r="A387" s="40"/>
      <c r="B387" s="74"/>
      <c r="C387" s="76"/>
      <c r="D387" s="38"/>
      <c r="E387" s="39"/>
      <c r="F387" s="79"/>
      <c r="G387" s="145"/>
      <c r="H387" s="80" t="str">
        <f>IF(OR(C387="",D387=""),"",IF(COUNTIF(IF(C387="Income",Cat_Income,IF(C387="Expense",Cat_Expense,Cat_Capital)),D387)&gt;0,"OK","CHECK TYPE/CATEGORY"))</f>
        <v/>
      </c>
    </row>
    <row r="388" spans="1:8">
      <c r="A388" s="40"/>
      <c r="B388" s="74"/>
      <c r="C388" s="76"/>
      <c r="D388" s="38"/>
      <c r="E388" s="39"/>
      <c r="F388" s="79"/>
      <c r="G388" s="145"/>
      <c r="H388" s="80" t="str">
        <f>IF(OR(C388="",D388=""),"",IF(COUNTIF(IF(C388="Income",Cat_Income,IF(C388="Expense",Cat_Expense,Cat_Capital)),D388)&gt;0,"OK","CHECK TYPE/CATEGORY"))</f>
        <v/>
      </c>
    </row>
    <row r="389" spans="1:8">
      <c r="A389" s="40"/>
      <c r="B389" s="74"/>
      <c r="C389" s="76"/>
      <c r="D389" s="38"/>
      <c r="E389" s="39"/>
      <c r="F389" s="79"/>
      <c r="G389" s="145"/>
      <c r="H389" s="80" t="str">
        <f>IF(OR(C389="",D389=""),"",IF(COUNTIF(IF(C389="Income",Cat_Income,IF(C389="Expense",Cat_Expense,Cat_Capital)),D389)&gt;0,"OK","CHECK TYPE/CATEGORY"))</f>
        <v/>
      </c>
    </row>
    <row r="390" spans="1:8">
      <c r="A390" s="40"/>
      <c r="B390" s="74"/>
      <c r="C390" s="76"/>
      <c r="D390" s="38"/>
      <c r="E390" s="39"/>
      <c r="F390" s="79"/>
      <c r="G390" s="145"/>
      <c r="H390" s="80" t="str">
        <f>IF(OR(C390="",D390=""),"",IF(COUNTIF(IF(C390="Income",Cat_Income,IF(C390="Expense",Cat_Expense,Cat_Capital)),D390)&gt;0,"OK","CHECK TYPE/CATEGORY"))</f>
        <v/>
      </c>
    </row>
    <row r="391" spans="1:8">
      <c r="A391" s="40"/>
      <c r="B391" s="74"/>
      <c r="C391" s="76"/>
      <c r="D391" s="38"/>
      <c r="E391" s="39"/>
      <c r="F391" s="79"/>
      <c r="G391" s="145"/>
      <c r="H391" s="80" t="str">
        <f>IF(OR(C391="",D391=""),"",IF(COUNTIF(IF(C391="Income",Cat_Income,IF(C391="Expense",Cat_Expense,Cat_Capital)),D391)&gt;0,"OK","CHECK TYPE/CATEGORY"))</f>
        <v/>
      </c>
    </row>
    <row r="392" spans="1:8">
      <c r="A392" s="40"/>
      <c r="B392" s="74"/>
      <c r="C392" s="76"/>
      <c r="D392" s="38"/>
      <c r="E392" s="39"/>
      <c r="F392" s="79"/>
      <c r="G392" s="145"/>
      <c r="H392" s="80" t="str">
        <f>IF(OR(C392="",D392=""),"",IF(COUNTIF(IF(C392="Income",Cat_Income,IF(C392="Expense",Cat_Expense,Cat_Capital)),D392)&gt;0,"OK","CHECK TYPE/CATEGORY"))</f>
        <v/>
      </c>
    </row>
    <row r="393" spans="1:8">
      <c r="A393" s="40"/>
      <c r="B393" s="74"/>
      <c r="C393" s="76"/>
      <c r="D393" s="38"/>
      <c r="E393" s="39"/>
      <c r="F393" s="79"/>
      <c r="G393" s="145"/>
      <c r="H393" s="80" t="str">
        <f>IF(OR(C393="",D393=""),"",IF(COUNTIF(IF(C393="Income",Cat_Income,IF(C393="Expense",Cat_Expense,Cat_Capital)),D393)&gt;0,"OK","CHECK TYPE/CATEGORY"))</f>
        <v/>
      </c>
    </row>
    <row r="394" spans="1:8">
      <c r="A394" s="40"/>
      <c r="B394" s="74"/>
      <c r="C394" s="76"/>
      <c r="D394" s="38"/>
      <c r="E394" s="39"/>
      <c r="F394" s="79"/>
      <c r="G394" s="145"/>
      <c r="H394" s="80" t="str">
        <f>IF(OR(C394="",D394=""),"",IF(COUNTIF(IF(C394="Income",Cat_Income,IF(C394="Expense",Cat_Expense,Cat_Capital)),D394)&gt;0,"OK","CHECK TYPE/CATEGORY"))</f>
        <v/>
      </c>
    </row>
    <row r="395" spans="1:8">
      <c r="A395" s="40"/>
      <c r="B395" s="74"/>
      <c r="C395" s="76"/>
      <c r="D395" s="38"/>
      <c r="E395" s="39"/>
      <c r="F395" s="79"/>
      <c r="G395" s="145"/>
      <c r="H395" s="80" t="str">
        <f>IF(OR(C395="",D395=""),"",IF(COUNTIF(IF(C395="Income",Cat_Income,IF(C395="Expense",Cat_Expense,Cat_Capital)),D395)&gt;0,"OK","CHECK TYPE/CATEGORY"))</f>
        <v/>
      </c>
    </row>
    <row r="396" spans="1:8">
      <c r="A396" s="40"/>
      <c r="B396" s="74"/>
      <c r="C396" s="76"/>
      <c r="D396" s="38"/>
      <c r="E396" s="39"/>
      <c r="F396" s="79"/>
      <c r="G396" s="145"/>
      <c r="H396" s="80" t="str">
        <f>IF(OR(C396="",D396=""),"",IF(COUNTIF(IF(C396="Income",Cat_Income,IF(C396="Expense",Cat_Expense,Cat_Capital)),D396)&gt;0,"OK","CHECK TYPE/CATEGORY"))</f>
        <v/>
      </c>
    </row>
    <row r="397" spans="1:8">
      <c r="A397" s="40"/>
      <c r="B397" s="74"/>
      <c r="C397" s="76"/>
      <c r="D397" s="38"/>
      <c r="E397" s="39"/>
      <c r="F397" s="79"/>
      <c r="G397" s="145"/>
      <c r="H397" s="80" t="str">
        <f>IF(OR(C397="",D397=""),"",IF(COUNTIF(IF(C397="Income",Cat_Income,IF(C397="Expense",Cat_Expense,Cat_Capital)),D397)&gt;0,"OK","CHECK TYPE/CATEGORY"))</f>
        <v/>
      </c>
    </row>
    <row r="398" spans="1:8">
      <c r="A398" s="40"/>
      <c r="B398" s="74"/>
      <c r="C398" s="76"/>
      <c r="D398" s="38"/>
      <c r="E398" s="39"/>
      <c r="F398" s="79"/>
      <c r="G398" s="145"/>
      <c r="H398" s="80" t="str">
        <f>IF(OR(C398="",D398=""),"",IF(COUNTIF(IF(C398="Income",Cat_Income,IF(C398="Expense",Cat_Expense,Cat_Capital)),D398)&gt;0,"OK","CHECK TYPE/CATEGORY"))</f>
        <v/>
      </c>
    </row>
    <row r="399" spans="1:8">
      <c r="A399" s="40"/>
      <c r="B399" s="74"/>
      <c r="C399" s="76"/>
      <c r="D399" s="38"/>
      <c r="E399" s="39"/>
      <c r="F399" s="79"/>
      <c r="G399" s="145"/>
      <c r="H399" s="80" t="str">
        <f>IF(OR(C399="",D399=""),"",IF(COUNTIF(IF(C399="Income",Cat_Income,IF(C399="Expense",Cat_Expense,Cat_Capital)),D399)&gt;0,"OK","CHECK TYPE/CATEGORY"))</f>
        <v/>
      </c>
    </row>
    <row r="400" spans="1:8">
      <c r="A400" s="40"/>
      <c r="B400" s="74"/>
      <c r="C400" s="76"/>
      <c r="D400" s="38"/>
      <c r="E400" s="39"/>
      <c r="F400" s="79"/>
      <c r="G400" s="145"/>
      <c r="H400" s="80" t="str">
        <f>IF(OR(C400="",D400=""),"",IF(COUNTIF(IF(C400="Income",Cat_Income,IF(C400="Expense",Cat_Expense,Cat_Capital)),D400)&gt;0,"OK","CHECK TYPE/CATEGORY"))</f>
        <v/>
      </c>
    </row>
    <row r="401" spans="1:8">
      <c r="A401" s="40"/>
      <c r="B401" s="74"/>
      <c r="C401" s="76"/>
      <c r="D401" s="38"/>
      <c r="E401" s="39"/>
      <c r="F401" s="79"/>
      <c r="G401" s="145"/>
      <c r="H401" s="80" t="str">
        <f>IF(OR(C401="",D401=""),"",IF(COUNTIF(IF(C401="Income",Cat_Income,IF(C401="Expense",Cat_Expense,Cat_Capital)),D401)&gt;0,"OK","CHECK TYPE/CATEGORY"))</f>
        <v/>
      </c>
    </row>
    <row r="402" spans="1:8">
      <c r="A402" s="40"/>
      <c r="B402" s="74"/>
      <c r="C402" s="76"/>
      <c r="D402" s="38"/>
      <c r="E402" s="39"/>
      <c r="F402" s="79"/>
      <c r="G402" s="145"/>
      <c r="H402" s="80" t="str">
        <f>IF(OR(C402="",D402=""),"",IF(COUNTIF(IF(C402="Income",Cat_Income,IF(C402="Expense",Cat_Expense,Cat_Capital)),D402)&gt;0,"OK","CHECK TYPE/CATEGORY"))</f>
        <v/>
      </c>
    </row>
    <row r="403" spans="1:8">
      <c r="A403" s="40"/>
      <c r="B403" s="74"/>
      <c r="C403" s="76"/>
      <c r="D403" s="38"/>
      <c r="E403" s="39"/>
      <c r="F403" s="79"/>
      <c r="G403" s="145"/>
      <c r="H403" s="80" t="str">
        <f>IF(OR(C403="",D403=""),"",IF(COUNTIF(IF(C403="Income",Cat_Income,IF(C403="Expense",Cat_Expense,Cat_Capital)),D403)&gt;0,"OK","CHECK TYPE/CATEGORY"))</f>
        <v/>
      </c>
    </row>
    <row r="404" spans="1:8">
      <c r="A404" s="40"/>
      <c r="B404" s="74"/>
      <c r="C404" s="76"/>
      <c r="D404" s="38"/>
      <c r="E404" s="39"/>
      <c r="F404" s="79"/>
      <c r="G404" s="145"/>
      <c r="H404" s="80" t="str">
        <f>IF(OR(C404="",D404=""),"",IF(COUNTIF(IF(C404="Income",Cat_Income,IF(C404="Expense",Cat_Expense,Cat_Capital)),D404)&gt;0,"OK","CHECK TYPE/CATEGORY"))</f>
        <v/>
      </c>
    </row>
    <row r="405" spans="1:8">
      <c r="A405" s="40"/>
      <c r="B405" s="74"/>
      <c r="C405" s="76"/>
      <c r="D405" s="38"/>
      <c r="E405" s="39"/>
      <c r="F405" s="79"/>
      <c r="G405" s="145"/>
      <c r="H405" s="80" t="str">
        <f>IF(OR(C405="",D405=""),"",IF(COUNTIF(IF(C405="Income",Cat_Income,IF(C405="Expense",Cat_Expense,Cat_Capital)),D405)&gt;0,"OK","CHECK TYPE/CATEGORY"))</f>
        <v/>
      </c>
    </row>
    <row r="406" spans="1:8">
      <c r="A406" s="40"/>
      <c r="B406" s="74"/>
      <c r="C406" s="76"/>
      <c r="D406" s="38"/>
      <c r="E406" s="39"/>
      <c r="F406" s="79"/>
      <c r="G406" s="145"/>
      <c r="H406" s="80" t="str">
        <f>IF(OR(C406="",D406=""),"",IF(COUNTIF(IF(C406="Income",Cat_Income,IF(C406="Expense",Cat_Expense,Cat_Capital)),D406)&gt;0,"OK","CHECK TYPE/CATEGORY"))</f>
        <v/>
      </c>
    </row>
    <row r="407" spans="1:8">
      <c r="A407" s="40"/>
      <c r="B407" s="74"/>
      <c r="C407" s="76"/>
      <c r="D407" s="38"/>
      <c r="E407" s="39"/>
      <c r="F407" s="79"/>
      <c r="G407" s="145"/>
      <c r="H407" s="80" t="str">
        <f>IF(OR(C407="",D407=""),"",IF(COUNTIF(IF(C407="Income",Cat_Income,IF(C407="Expense",Cat_Expense,Cat_Capital)),D407)&gt;0,"OK","CHECK TYPE/CATEGORY"))</f>
        <v/>
      </c>
    </row>
    <row r="408" spans="1:8">
      <c r="A408" s="40"/>
      <c r="B408" s="74"/>
      <c r="C408" s="76"/>
      <c r="D408" s="38"/>
      <c r="E408" s="39"/>
      <c r="F408" s="79"/>
      <c r="G408" s="145"/>
      <c r="H408" s="80" t="str">
        <f>IF(OR(C408="",D408=""),"",IF(COUNTIF(IF(C408="Income",Cat_Income,IF(C408="Expense",Cat_Expense,Cat_Capital)),D408)&gt;0,"OK","CHECK TYPE/CATEGORY"))</f>
        <v/>
      </c>
    </row>
    <row r="409" spans="1:8">
      <c r="A409" s="40"/>
      <c r="B409" s="74"/>
      <c r="C409" s="76"/>
      <c r="D409" s="38"/>
      <c r="E409" s="39"/>
      <c r="F409" s="79"/>
      <c r="G409" s="145"/>
      <c r="H409" s="80" t="str">
        <f>IF(OR(C409="",D409=""),"",IF(COUNTIF(IF(C409="Income",Cat_Income,IF(C409="Expense",Cat_Expense,Cat_Capital)),D409)&gt;0,"OK","CHECK TYPE/CATEGORY"))</f>
        <v/>
      </c>
    </row>
    <row r="410" spans="1:8">
      <c r="A410" s="40"/>
      <c r="B410" s="74"/>
      <c r="C410" s="76"/>
      <c r="D410" s="38"/>
      <c r="E410" s="39"/>
      <c r="F410" s="79"/>
      <c r="G410" s="145"/>
      <c r="H410" s="80" t="str">
        <f>IF(OR(C410="",D410=""),"",IF(COUNTIF(IF(C410="Income",Cat_Income,IF(C410="Expense",Cat_Expense,Cat_Capital)),D410)&gt;0,"OK","CHECK TYPE/CATEGORY"))</f>
        <v/>
      </c>
    </row>
    <row r="411" spans="1:8">
      <c r="A411" s="40"/>
      <c r="B411" s="74"/>
      <c r="C411" s="76"/>
      <c r="D411" s="38"/>
      <c r="E411" s="39"/>
      <c r="F411" s="79"/>
      <c r="G411" s="145"/>
      <c r="H411" s="80" t="str">
        <f>IF(OR(C411="",D411=""),"",IF(COUNTIF(IF(C411="Income",Cat_Income,IF(C411="Expense",Cat_Expense,Cat_Capital)),D411)&gt;0,"OK","CHECK TYPE/CATEGORY"))</f>
        <v/>
      </c>
    </row>
    <row r="412" spans="1:8">
      <c r="A412" s="40"/>
      <c r="B412" s="74"/>
      <c r="C412" s="76"/>
      <c r="D412" s="38"/>
      <c r="E412" s="39"/>
      <c r="F412" s="79"/>
      <c r="G412" s="145"/>
      <c r="H412" s="80" t="str">
        <f>IF(OR(C412="",D412=""),"",IF(COUNTIF(IF(C412="Income",Cat_Income,IF(C412="Expense",Cat_Expense,Cat_Capital)),D412)&gt;0,"OK","CHECK TYPE/CATEGORY"))</f>
        <v/>
      </c>
    </row>
    <row r="413" spans="1:8">
      <c r="A413" s="40"/>
      <c r="B413" s="74"/>
      <c r="C413" s="76"/>
      <c r="D413" s="38"/>
      <c r="E413" s="39"/>
      <c r="F413" s="79"/>
      <c r="G413" s="145"/>
      <c r="H413" s="80" t="str">
        <f>IF(OR(C413="",D413=""),"",IF(COUNTIF(IF(C413="Income",Cat_Income,IF(C413="Expense",Cat_Expense,Cat_Capital)),D413)&gt;0,"OK","CHECK TYPE/CATEGORY"))</f>
        <v/>
      </c>
    </row>
    <row r="414" spans="1:8">
      <c r="A414" s="40"/>
      <c r="B414" s="74"/>
      <c r="C414" s="76"/>
      <c r="D414" s="38"/>
      <c r="E414" s="39"/>
      <c r="F414" s="79"/>
      <c r="G414" s="145"/>
      <c r="H414" s="80" t="str">
        <f>IF(OR(C414="",D414=""),"",IF(COUNTIF(IF(C414="Income",Cat_Income,IF(C414="Expense",Cat_Expense,Cat_Capital)),D414)&gt;0,"OK","CHECK TYPE/CATEGORY"))</f>
        <v/>
      </c>
    </row>
    <row r="415" spans="1:8">
      <c r="A415" s="40"/>
      <c r="B415" s="74"/>
      <c r="C415" s="76"/>
      <c r="D415" s="38"/>
      <c r="E415" s="39"/>
      <c r="F415" s="79"/>
      <c r="G415" s="145"/>
      <c r="H415" s="80" t="str">
        <f>IF(OR(C415="",D415=""),"",IF(COUNTIF(IF(C415="Income",Cat_Income,IF(C415="Expense",Cat_Expense,Cat_Capital)),D415)&gt;0,"OK","CHECK TYPE/CATEGORY"))</f>
        <v/>
      </c>
    </row>
    <row r="416" spans="1:8">
      <c r="A416" s="40"/>
      <c r="B416" s="74"/>
      <c r="C416" s="76"/>
      <c r="D416" s="38"/>
      <c r="E416" s="39"/>
      <c r="F416" s="79"/>
      <c r="G416" s="145"/>
      <c r="H416" s="80" t="str">
        <f>IF(OR(C416="",D416=""),"",IF(COUNTIF(IF(C416="Income",Cat_Income,IF(C416="Expense",Cat_Expense,Cat_Capital)),D416)&gt;0,"OK","CHECK TYPE/CATEGORY"))</f>
        <v/>
      </c>
    </row>
    <row r="417" spans="1:8">
      <c r="A417" s="40"/>
      <c r="B417" s="74"/>
      <c r="C417" s="76"/>
      <c r="D417" s="38"/>
      <c r="E417" s="39"/>
      <c r="F417" s="79"/>
      <c r="G417" s="145"/>
      <c r="H417" s="80" t="str">
        <f>IF(OR(C417="",D417=""),"",IF(COUNTIF(IF(C417="Income",Cat_Income,IF(C417="Expense",Cat_Expense,Cat_Capital)),D417)&gt;0,"OK","CHECK TYPE/CATEGORY"))</f>
        <v/>
      </c>
    </row>
    <row r="418" spans="1:8">
      <c r="A418" s="40"/>
      <c r="B418" s="74"/>
      <c r="C418" s="76"/>
      <c r="D418" s="38"/>
      <c r="E418" s="39"/>
      <c r="F418" s="79"/>
      <c r="G418" s="145"/>
      <c r="H418" s="80" t="str">
        <f>IF(OR(C418="",D418=""),"",IF(COUNTIF(IF(C418="Income",Cat_Income,IF(C418="Expense",Cat_Expense,Cat_Capital)),D418)&gt;0,"OK","CHECK TYPE/CATEGORY"))</f>
        <v/>
      </c>
    </row>
    <row r="419" spans="1:8">
      <c r="A419" s="40"/>
      <c r="B419" s="74"/>
      <c r="C419" s="76"/>
      <c r="D419" s="38"/>
      <c r="E419" s="39"/>
      <c r="F419" s="79"/>
      <c r="G419" s="145"/>
      <c r="H419" s="80" t="str">
        <f>IF(OR(C419="",D419=""),"",IF(COUNTIF(IF(C419="Income",Cat_Income,IF(C419="Expense",Cat_Expense,Cat_Capital)),D419)&gt;0,"OK","CHECK TYPE/CATEGORY"))</f>
        <v/>
      </c>
    </row>
    <row r="420" spans="1:8">
      <c r="A420" s="40"/>
      <c r="B420" s="74"/>
      <c r="C420" s="76"/>
      <c r="D420" s="38"/>
      <c r="E420" s="39"/>
      <c r="F420" s="79"/>
      <c r="G420" s="145"/>
      <c r="H420" s="80" t="str">
        <f>IF(OR(C420="",D420=""),"",IF(COUNTIF(IF(C420="Income",Cat_Income,IF(C420="Expense",Cat_Expense,Cat_Capital)),D420)&gt;0,"OK","CHECK TYPE/CATEGORY"))</f>
        <v/>
      </c>
    </row>
    <row r="421" spans="1:8">
      <c r="A421" s="40"/>
      <c r="B421" s="74"/>
      <c r="C421" s="76"/>
      <c r="D421" s="38"/>
      <c r="E421" s="39"/>
      <c r="F421" s="79"/>
      <c r="G421" s="145"/>
      <c r="H421" s="80" t="str">
        <f>IF(OR(C421="",D421=""),"",IF(COUNTIF(IF(C421="Income",Cat_Income,IF(C421="Expense",Cat_Expense,Cat_Capital)),D421)&gt;0,"OK","CHECK TYPE/CATEGORY"))</f>
        <v/>
      </c>
    </row>
    <row r="422" spans="1:8">
      <c r="A422" s="40"/>
      <c r="B422" s="74"/>
      <c r="C422" s="76"/>
      <c r="D422" s="38"/>
      <c r="E422" s="39"/>
      <c r="F422" s="79"/>
      <c r="G422" s="145"/>
      <c r="H422" s="80" t="str">
        <f>IF(OR(C422="",D422=""),"",IF(COUNTIF(IF(C422="Income",Cat_Income,IF(C422="Expense",Cat_Expense,Cat_Capital)),D422)&gt;0,"OK","CHECK TYPE/CATEGORY"))</f>
        <v/>
      </c>
    </row>
    <row r="423" spans="1:8">
      <c r="A423" s="40"/>
      <c r="B423" s="74"/>
      <c r="C423" s="76"/>
      <c r="D423" s="38"/>
      <c r="E423" s="39"/>
      <c r="F423" s="79"/>
      <c r="G423" s="145"/>
      <c r="H423" s="80" t="str">
        <f>IF(OR(C423="",D423=""),"",IF(COUNTIF(IF(C423="Income",Cat_Income,IF(C423="Expense",Cat_Expense,Cat_Capital)),D423)&gt;0,"OK","CHECK TYPE/CATEGORY"))</f>
        <v/>
      </c>
    </row>
    <row r="424" spans="1:8">
      <c r="A424" s="40"/>
      <c r="B424" s="74"/>
      <c r="C424" s="76"/>
      <c r="D424" s="38"/>
      <c r="E424" s="39"/>
      <c r="F424" s="79"/>
      <c r="G424" s="145"/>
      <c r="H424" s="80" t="str">
        <f>IF(OR(C424="",D424=""),"",IF(COUNTIF(IF(C424="Income",Cat_Income,IF(C424="Expense",Cat_Expense,Cat_Capital)),D424)&gt;0,"OK","CHECK TYPE/CATEGORY"))</f>
        <v/>
      </c>
    </row>
    <row r="425" spans="1:8">
      <c r="A425" s="40"/>
      <c r="B425" s="74"/>
      <c r="C425" s="76"/>
      <c r="D425" s="38"/>
      <c r="E425" s="39"/>
      <c r="F425" s="79"/>
      <c r="G425" s="145"/>
      <c r="H425" s="80" t="str">
        <f>IF(OR(C425="",D425=""),"",IF(COUNTIF(IF(C425="Income",Cat_Income,IF(C425="Expense",Cat_Expense,Cat_Capital)),D425)&gt;0,"OK","CHECK TYPE/CATEGORY"))</f>
        <v/>
      </c>
    </row>
    <row r="426" spans="1:8">
      <c r="A426" s="40"/>
      <c r="B426" s="74"/>
      <c r="C426" s="76"/>
      <c r="D426" s="38"/>
      <c r="E426" s="39"/>
      <c r="F426" s="79"/>
      <c r="G426" s="145"/>
      <c r="H426" s="80" t="str">
        <f>IF(OR(C426="",D426=""),"",IF(COUNTIF(IF(C426="Income",Cat_Income,IF(C426="Expense",Cat_Expense,Cat_Capital)),D426)&gt;0,"OK","CHECK TYPE/CATEGORY"))</f>
        <v/>
      </c>
    </row>
    <row r="427" spans="1:8">
      <c r="A427" s="40"/>
      <c r="B427" s="74"/>
      <c r="C427" s="76"/>
      <c r="D427" s="38"/>
      <c r="E427" s="39"/>
      <c r="F427" s="79"/>
      <c r="G427" s="145"/>
      <c r="H427" s="80" t="str">
        <f>IF(OR(C427="",D427=""),"",IF(COUNTIF(IF(C427="Income",Cat_Income,IF(C427="Expense",Cat_Expense,Cat_Capital)),D427)&gt;0,"OK","CHECK TYPE/CATEGORY"))</f>
        <v/>
      </c>
    </row>
    <row r="428" spans="1:8">
      <c r="A428" s="40"/>
      <c r="B428" s="74"/>
      <c r="C428" s="76"/>
      <c r="D428" s="38"/>
      <c r="E428" s="39"/>
      <c r="F428" s="79"/>
      <c r="G428" s="145"/>
      <c r="H428" s="80" t="str">
        <f>IF(OR(C428="",D428=""),"",IF(COUNTIF(IF(C428="Income",Cat_Income,IF(C428="Expense",Cat_Expense,Cat_Capital)),D428)&gt;0,"OK","CHECK TYPE/CATEGORY"))</f>
        <v/>
      </c>
    </row>
    <row r="429" spans="1:8">
      <c r="A429" s="40"/>
      <c r="B429" s="74"/>
      <c r="C429" s="76"/>
      <c r="D429" s="38"/>
      <c r="E429" s="39"/>
      <c r="F429" s="79"/>
      <c r="G429" s="145"/>
      <c r="H429" s="80" t="str">
        <f>IF(OR(C429="",D429=""),"",IF(COUNTIF(IF(C429="Income",Cat_Income,IF(C429="Expense",Cat_Expense,Cat_Capital)),D429)&gt;0,"OK","CHECK TYPE/CATEGORY"))</f>
        <v/>
      </c>
    </row>
    <row r="430" spans="1:8">
      <c r="A430" s="40"/>
      <c r="B430" s="74"/>
      <c r="C430" s="76"/>
      <c r="D430" s="38"/>
      <c r="E430" s="39"/>
      <c r="F430" s="79"/>
      <c r="G430" s="145"/>
      <c r="H430" s="80" t="str">
        <f>IF(OR(C430="",D430=""),"",IF(COUNTIF(IF(C430="Income",Cat_Income,IF(C430="Expense",Cat_Expense,Cat_Capital)),D430)&gt;0,"OK","CHECK TYPE/CATEGORY"))</f>
        <v/>
      </c>
    </row>
    <row r="431" spans="1:8">
      <c r="A431" s="40"/>
      <c r="B431" s="74"/>
      <c r="C431" s="76"/>
      <c r="D431" s="38"/>
      <c r="E431" s="39"/>
      <c r="F431" s="79"/>
      <c r="G431" s="145"/>
      <c r="H431" s="80" t="str">
        <f>IF(OR(C431="",D431=""),"",IF(COUNTIF(IF(C431="Income",Cat_Income,IF(C431="Expense",Cat_Expense,Cat_Capital)),D431)&gt;0,"OK","CHECK TYPE/CATEGORY"))</f>
        <v/>
      </c>
    </row>
    <row r="432" spans="1:8">
      <c r="A432" s="40"/>
      <c r="B432" s="74"/>
      <c r="C432" s="76"/>
      <c r="D432" s="38"/>
      <c r="E432" s="39"/>
      <c r="F432" s="79"/>
      <c r="G432" s="145"/>
      <c r="H432" s="80" t="str">
        <f>IF(OR(C432="",D432=""),"",IF(COUNTIF(IF(C432="Income",Cat_Income,IF(C432="Expense",Cat_Expense,Cat_Capital)),D432)&gt;0,"OK","CHECK TYPE/CATEGORY"))</f>
        <v/>
      </c>
    </row>
    <row r="433" spans="1:8">
      <c r="A433" s="40"/>
      <c r="B433" s="74"/>
      <c r="C433" s="76"/>
      <c r="D433" s="38"/>
      <c r="E433" s="39"/>
      <c r="F433" s="79"/>
      <c r="G433" s="145"/>
      <c r="H433" s="80" t="str">
        <f>IF(OR(C433="",D433=""),"",IF(COUNTIF(IF(C433="Income",Cat_Income,IF(C433="Expense",Cat_Expense,Cat_Capital)),D433)&gt;0,"OK","CHECK TYPE/CATEGORY"))</f>
        <v/>
      </c>
    </row>
    <row r="434" spans="1:8">
      <c r="A434" s="40"/>
      <c r="B434" s="74"/>
      <c r="C434" s="76"/>
      <c r="D434" s="38"/>
      <c r="E434" s="39"/>
      <c r="F434" s="79"/>
      <c r="G434" s="145"/>
      <c r="H434" s="80" t="str">
        <f>IF(OR(C434="",D434=""),"",IF(COUNTIF(IF(C434="Income",Cat_Income,IF(C434="Expense",Cat_Expense,Cat_Capital)),D434)&gt;0,"OK","CHECK TYPE/CATEGORY"))</f>
        <v/>
      </c>
    </row>
    <row r="435" spans="1:8">
      <c r="A435" s="40"/>
      <c r="B435" s="74"/>
      <c r="C435" s="76"/>
      <c r="D435" s="38"/>
      <c r="E435" s="39"/>
      <c r="F435" s="79"/>
      <c r="G435" s="145"/>
      <c r="H435" s="80" t="str">
        <f>IF(OR(C435="",D435=""),"",IF(COUNTIF(IF(C435="Income",Cat_Income,IF(C435="Expense",Cat_Expense,Cat_Capital)),D435)&gt;0,"OK","CHECK TYPE/CATEGORY"))</f>
        <v/>
      </c>
    </row>
    <row r="436" spans="1:8">
      <c r="A436" s="40"/>
      <c r="B436" s="74"/>
      <c r="C436" s="76"/>
      <c r="D436" s="38"/>
      <c r="E436" s="39"/>
      <c r="F436" s="79"/>
      <c r="G436" s="145"/>
      <c r="H436" s="80" t="str">
        <f>IF(OR(C436="",D436=""),"",IF(COUNTIF(IF(C436="Income",Cat_Income,IF(C436="Expense",Cat_Expense,Cat_Capital)),D436)&gt;0,"OK","CHECK TYPE/CATEGORY"))</f>
        <v/>
      </c>
    </row>
    <row r="437" spans="1:8">
      <c r="A437" s="40"/>
      <c r="B437" s="74"/>
      <c r="C437" s="76"/>
      <c r="D437" s="38"/>
      <c r="E437" s="39"/>
      <c r="F437" s="79"/>
      <c r="G437" s="145"/>
      <c r="H437" s="80" t="str">
        <f>IF(OR(C437="",D437=""),"",IF(COUNTIF(IF(C437="Income",Cat_Income,IF(C437="Expense",Cat_Expense,Cat_Capital)),D437)&gt;0,"OK","CHECK TYPE/CATEGORY"))</f>
        <v/>
      </c>
    </row>
    <row r="438" spans="1:8">
      <c r="A438" s="40"/>
      <c r="B438" s="74"/>
      <c r="C438" s="76"/>
      <c r="D438" s="38"/>
      <c r="E438" s="39"/>
      <c r="F438" s="79"/>
      <c r="G438" s="145"/>
      <c r="H438" s="80" t="str">
        <f>IF(OR(C438="",D438=""),"",IF(COUNTIF(IF(C438="Income",Cat_Income,IF(C438="Expense",Cat_Expense,Cat_Capital)),D438)&gt;0,"OK","CHECK TYPE/CATEGORY"))</f>
        <v/>
      </c>
    </row>
    <row r="439" spans="1:8">
      <c r="A439" s="40"/>
      <c r="B439" s="74"/>
      <c r="C439" s="76"/>
      <c r="D439" s="38"/>
      <c r="E439" s="39"/>
      <c r="F439" s="79"/>
      <c r="G439" s="145"/>
      <c r="H439" s="80" t="str">
        <f>IF(OR(C439="",D439=""),"",IF(COUNTIF(IF(C439="Income",Cat_Income,IF(C439="Expense",Cat_Expense,Cat_Capital)),D439)&gt;0,"OK","CHECK TYPE/CATEGORY"))</f>
        <v/>
      </c>
    </row>
    <row r="440" spans="1:8">
      <c r="A440" s="40"/>
      <c r="B440" s="74"/>
      <c r="C440" s="76"/>
      <c r="D440" s="38"/>
      <c r="E440" s="39"/>
      <c r="F440" s="79"/>
      <c r="G440" s="145"/>
      <c r="H440" s="80" t="str">
        <f>IF(OR(C440="",D440=""),"",IF(COUNTIF(IF(C440="Income",Cat_Income,IF(C440="Expense",Cat_Expense,Cat_Capital)),D440)&gt;0,"OK","CHECK TYPE/CATEGORY"))</f>
        <v/>
      </c>
    </row>
    <row r="441" spans="1:8">
      <c r="A441" s="40"/>
      <c r="B441" s="74"/>
      <c r="C441" s="76"/>
      <c r="D441" s="38"/>
      <c r="E441" s="39"/>
      <c r="F441" s="79"/>
      <c r="G441" s="145"/>
      <c r="H441" s="80" t="str">
        <f>IF(OR(C441="",D441=""),"",IF(COUNTIF(IF(C441="Income",Cat_Income,IF(C441="Expense",Cat_Expense,Cat_Capital)),D441)&gt;0,"OK","CHECK TYPE/CATEGORY"))</f>
        <v/>
      </c>
    </row>
    <row r="442" spans="1:8">
      <c r="A442" s="40"/>
      <c r="B442" s="74"/>
      <c r="C442" s="76"/>
      <c r="D442" s="38"/>
      <c r="E442" s="39"/>
      <c r="F442" s="79"/>
      <c r="G442" s="145"/>
      <c r="H442" s="80" t="str">
        <f>IF(OR(C442="",D442=""),"",IF(COUNTIF(IF(C442="Income",Cat_Income,IF(C442="Expense",Cat_Expense,Cat_Capital)),D442)&gt;0,"OK","CHECK TYPE/CATEGORY"))</f>
        <v/>
      </c>
    </row>
    <row r="443" spans="1:8">
      <c r="A443" s="40"/>
      <c r="B443" s="74"/>
      <c r="C443" s="76"/>
      <c r="D443" s="38"/>
      <c r="E443" s="39"/>
      <c r="F443" s="79"/>
      <c r="G443" s="145"/>
      <c r="H443" s="80" t="str">
        <f>IF(OR(C443="",D443=""),"",IF(COUNTIF(IF(C443="Income",Cat_Income,IF(C443="Expense",Cat_Expense,Cat_Capital)),D443)&gt;0,"OK","CHECK TYPE/CATEGORY"))</f>
        <v/>
      </c>
    </row>
    <row r="444" spans="1:8">
      <c r="A444" s="40"/>
      <c r="B444" s="74"/>
      <c r="C444" s="76"/>
      <c r="D444" s="38"/>
      <c r="E444" s="39"/>
      <c r="F444" s="79"/>
      <c r="G444" s="145"/>
      <c r="H444" s="80" t="str">
        <f>IF(OR(C444="",D444=""),"",IF(COUNTIF(IF(C444="Income",Cat_Income,IF(C444="Expense",Cat_Expense,Cat_Capital)),D444)&gt;0,"OK","CHECK TYPE/CATEGORY"))</f>
        <v/>
      </c>
    </row>
    <row r="445" spans="1:8">
      <c r="A445" s="40"/>
      <c r="B445" s="74"/>
      <c r="C445" s="76"/>
      <c r="D445" s="38"/>
      <c r="E445" s="39"/>
      <c r="F445" s="79"/>
      <c r="G445" s="145"/>
      <c r="H445" s="80" t="str">
        <f>IF(OR(C445="",D445=""),"",IF(COUNTIF(IF(C445="Income",Cat_Income,IF(C445="Expense",Cat_Expense,Cat_Capital)),D445)&gt;0,"OK","CHECK TYPE/CATEGORY"))</f>
        <v/>
      </c>
    </row>
    <row r="446" spans="1:8">
      <c r="A446" s="40"/>
      <c r="B446" s="74"/>
      <c r="C446" s="76"/>
      <c r="D446" s="38"/>
      <c r="E446" s="39"/>
      <c r="F446" s="79"/>
      <c r="G446" s="145"/>
      <c r="H446" s="80" t="str">
        <f>IF(OR(C446="",D446=""),"",IF(COUNTIF(IF(C446="Income",Cat_Income,IF(C446="Expense",Cat_Expense,Cat_Capital)),D446)&gt;0,"OK","CHECK TYPE/CATEGORY"))</f>
        <v/>
      </c>
    </row>
    <row r="447" spans="1:8">
      <c r="A447" s="40"/>
      <c r="B447" s="74"/>
      <c r="C447" s="76"/>
      <c r="D447" s="38"/>
      <c r="E447" s="39"/>
      <c r="F447" s="79"/>
      <c r="G447" s="145"/>
      <c r="H447" s="80" t="str">
        <f>IF(OR(C447="",D447=""),"",IF(COUNTIF(IF(C447="Income",Cat_Income,IF(C447="Expense",Cat_Expense,Cat_Capital)),D447)&gt;0,"OK","CHECK TYPE/CATEGORY"))</f>
        <v/>
      </c>
    </row>
    <row r="448" spans="1:8">
      <c r="A448" s="40"/>
      <c r="B448" s="74"/>
      <c r="C448" s="76"/>
      <c r="D448" s="38"/>
      <c r="E448" s="39"/>
      <c r="F448" s="79"/>
      <c r="G448" s="145"/>
      <c r="H448" s="80" t="str">
        <f>IF(OR(C448="",D448=""),"",IF(COUNTIF(IF(C448="Income",Cat_Income,IF(C448="Expense",Cat_Expense,Cat_Capital)),D448)&gt;0,"OK","CHECK TYPE/CATEGORY"))</f>
        <v/>
      </c>
    </row>
    <row r="449" spans="1:8">
      <c r="A449" s="40"/>
      <c r="B449" s="74"/>
      <c r="C449" s="76"/>
      <c r="D449" s="38"/>
      <c r="E449" s="39"/>
      <c r="F449" s="79"/>
      <c r="G449" s="145"/>
      <c r="H449" s="80" t="str">
        <f>IF(OR(C449="",D449=""),"",IF(COUNTIF(IF(C449="Income",Cat_Income,IF(C449="Expense",Cat_Expense,Cat_Capital)),D449)&gt;0,"OK","CHECK TYPE/CATEGORY"))</f>
        <v/>
      </c>
    </row>
    <row r="450" spans="1:8">
      <c r="A450" s="40"/>
      <c r="B450" s="74"/>
      <c r="C450" s="76"/>
      <c r="D450" s="38"/>
      <c r="E450" s="39"/>
      <c r="F450" s="79"/>
      <c r="G450" s="145"/>
      <c r="H450" s="80" t="str">
        <f>IF(OR(C450="",D450=""),"",IF(COUNTIF(IF(C450="Income",Cat_Income,IF(C450="Expense",Cat_Expense,Cat_Capital)),D450)&gt;0,"OK","CHECK TYPE/CATEGORY"))</f>
        <v/>
      </c>
    </row>
    <row r="451" spans="1:8">
      <c r="A451" s="40"/>
      <c r="B451" s="74"/>
      <c r="C451" s="76"/>
      <c r="D451" s="38"/>
      <c r="E451" s="39"/>
      <c r="F451" s="79"/>
      <c r="G451" s="145"/>
      <c r="H451" s="80" t="str">
        <f>IF(OR(C451="",D451=""),"",IF(COUNTIF(IF(C451="Income",Cat_Income,IF(C451="Expense",Cat_Expense,Cat_Capital)),D451)&gt;0,"OK","CHECK TYPE/CATEGORY"))</f>
        <v/>
      </c>
    </row>
    <row r="452" spans="1:8">
      <c r="A452" s="40"/>
      <c r="B452" s="74"/>
      <c r="C452" s="76"/>
      <c r="D452" s="38"/>
      <c r="E452" s="39"/>
      <c r="F452" s="79"/>
      <c r="G452" s="145"/>
      <c r="H452" s="80" t="str">
        <f>IF(OR(C452="",D452=""),"",IF(COUNTIF(IF(C452="Income",Cat_Income,IF(C452="Expense",Cat_Expense,Cat_Capital)),D452)&gt;0,"OK","CHECK TYPE/CATEGORY"))</f>
        <v/>
      </c>
    </row>
    <row r="453" spans="1:8">
      <c r="A453" s="40"/>
      <c r="B453" s="74"/>
      <c r="C453" s="76"/>
      <c r="D453" s="38"/>
      <c r="E453" s="39"/>
      <c r="F453" s="79"/>
      <c r="G453" s="145"/>
      <c r="H453" s="80" t="str">
        <f>IF(OR(C453="",D453=""),"",IF(COUNTIF(IF(C453="Income",Cat_Income,IF(C453="Expense",Cat_Expense,Cat_Capital)),D453)&gt;0,"OK","CHECK TYPE/CATEGORY"))</f>
        <v/>
      </c>
    </row>
    <row r="454" spans="1:8">
      <c r="A454" s="40"/>
      <c r="B454" s="74"/>
      <c r="C454" s="76"/>
      <c r="D454" s="38"/>
      <c r="E454" s="39"/>
      <c r="F454" s="79"/>
      <c r="G454" s="145"/>
      <c r="H454" s="80" t="str">
        <f>IF(OR(C454="",D454=""),"",IF(COUNTIF(IF(C454="Income",Cat_Income,IF(C454="Expense",Cat_Expense,Cat_Capital)),D454)&gt;0,"OK","CHECK TYPE/CATEGORY"))</f>
        <v/>
      </c>
    </row>
    <row r="455" spans="1:8">
      <c r="A455" s="40"/>
      <c r="B455" s="74"/>
      <c r="C455" s="76"/>
      <c r="D455" s="38"/>
      <c r="E455" s="39"/>
      <c r="F455" s="79"/>
      <c r="G455" s="145"/>
      <c r="H455" s="80" t="str">
        <f>IF(OR(C455="",D455=""),"",IF(COUNTIF(IF(C455="Income",Cat_Income,IF(C455="Expense",Cat_Expense,Cat_Capital)),D455)&gt;0,"OK","CHECK TYPE/CATEGORY"))</f>
        <v/>
      </c>
    </row>
    <row r="456" spans="1:8">
      <c r="A456" s="40"/>
      <c r="B456" s="74"/>
      <c r="C456" s="76"/>
      <c r="D456" s="38"/>
      <c r="E456" s="39"/>
      <c r="F456" s="79"/>
      <c r="G456" s="145"/>
      <c r="H456" s="80" t="str">
        <f>IF(OR(C456="",D456=""),"",IF(COUNTIF(IF(C456="Income",Cat_Income,IF(C456="Expense",Cat_Expense,Cat_Capital)),D456)&gt;0,"OK","CHECK TYPE/CATEGORY"))</f>
        <v/>
      </c>
    </row>
    <row r="457" spans="1:8">
      <c r="A457" s="40"/>
      <c r="B457" s="74"/>
      <c r="C457" s="76"/>
      <c r="D457" s="38"/>
      <c r="E457" s="39"/>
      <c r="F457" s="79"/>
      <c r="G457" s="145"/>
      <c r="H457" s="80" t="str">
        <f>IF(OR(C457="",D457=""),"",IF(COUNTIF(IF(C457="Income",Cat_Income,IF(C457="Expense",Cat_Expense,Cat_Capital)),D457)&gt;0,"OK","CHECK TYPE/CATEGORY"))</f>
        <v/>
      </c>
    </row>
    <row r="458" spans="1:8">
      <c r="A458" s="40"/>
      <c r="B458" s="74"/>
      <c r="C458" s="76"/>
      <c r="D458" s="38"/>
      <c r="E458" s="39"/>
      <c r="F458" s="79"/>
      <c r="G458" s="145"/>
      <c r="H458" s="80" t="str">
        <f>IF(OR(C458="",D458=""),"",IF(COUNTIF(IF(C458="Income",Cat_Income,IF(C458="Expense",Cat_Expense,Cat_Capital)),D458)&gt;0,"OK","CHECK TYPE/CATEGORY"))</f>
        <v/>
      </c>
    </row>
    <row r="459" spans="1:8">
      <c r="A459" s="40"/>
      <c r="B459" s="74"/>
      <c r="C459" s="76"/>
      <c r="D459" s="38"/>
      <c r="E459" s="39"/>
      <c r="F459" s="79"/>
      <c r="G459" s="145"/>
      <c r="H459" s="80" t="str">
        <f>IF(OR(C459="",D459=""),"",IF(COUNTIF(IF(C459="Income",Cat_Income,IF(C459="Expense",Cat_Expense,Cat_Capital)),D459)&gt;0,"OK","CHECK TYPE/CATEGORY"))</f>
        <v/>
      </c>
    </row>
    <row r="460" spans="1:8">
      <c r="A460" s="40"/>
      <c r="B460" s="74"/>
      <c r="C460" s="76"/>
      <c r="D460" s="38"/>
      <c r="E460" s="39"/>
      <c r="F460" s="79"/>
      <c r="G460" s="145"/>
      <c r="H460" s="80" t="str">
        <f>IF(OR(C460="",D460=""),"",IF(COUNTIF(IF(C460="Income",Cat_Income,IF(C460="Expense",Cat_Expense,Cat_Capital)),D460)&gt;0,"OK","CHECK TYPE/CATEGORY"))</f>
        <v/>
      </c>
    </row>
    <row r="461" spans="1:8">
      <c r="A461" s="40"/>
      <c r="B461" s="74"/>
      <c r="C461" s="76"/>
      <c r="D461" s="38"/>
      <c r="E461" s="39"/>
      <c r="F461" s="79"/>
      <c r="G461" s="145"/>
      <c r="H461" s="80" t="str">
        <f>IF(OR(C461="",D461=""),"",IF(COUNTIF(IF(C461="Income",Cat_Income,IF(C461="Expense",Cat_Expense,Cat_Capital)),D461)&gt;0,"OK","CHECK TYPE/CATEGORY"))</f>
        <v/>
      </c>
    </row>
    <row r="462" spans="1:8">
      <c r="A462" s="40"/>
      <c r="B462" s="74"/>
      <c r="C462" s="76"/>
      <c r="D462" s="38"/>
      <c r="E462" s="39"/>
      <c r="F462" s="79"/>
      <c r="G462" s="145"/>
      <c r="H462" s="80" t="str">
        <f>IF(OR(C462="",D462=""),"",IF(COUNTIF(IF(C462="Income",Cat_Income,IF(C462="Expense",Cat_Expense,Cat_Capital)),D462)&gt;0,"OK","CHECK TYPE/CATEGORY"))</f>
        <v/>
      </c>
    </row>
    <row r="463" spans="1:8">
      <c r="A463" s="40"/>
      <c r="B463" s="74"/>
      <c r="C463" s="76"/>
      <c r="D463" s="38"/>
      <c r="E463" s="39"/>
      <c r="F463" s="79"/>
      <c r="G463" s="145"/>
      <c r="H463" s="80" t="str">
        <f>IF(OR(C463="",D463=""),"",IF(COUNTIF(IF(C463="Income",Cat_Income,IF(C463="Expense",Cat_Expense,Cat_Capital)),D463)&gt;0,"OK","CHECK TYPE/CATEGORY"))</f>
        <v/>
      </c>
    </row>
    <row r="464" spans="1:8">
      <c r="A464" s="40"/>
      <c r="B464" s="74"/>
      <c r="C464" s="76"/>
      <c r="D464" s="38"/>
      <c r="E464" s="39"/>
      <c r="F464" s="79"/>
      <c r="G464" s="145"/>
      <c r="H464" s="80" t="str">
        <f>IF(OR(C464="",D464=""),"",IF(COUNTIF(IF(C464="Income",Cat_Income,IF(C464="Expense",Cat_Expense,Cat_Capital)),D464)&gt;0,"OK","CHECK TYPE/CATEGORY"))</f>
        <v/>
      </c>
    </row>
    <row r="465" spans="1:8">
      <c r="A465" s="40"/>
      <c r="B465" s="74"/>
      <c r="C465" s="76"/>
      <c r="D465" s="38"/>
      <c r="E465" s="39"/>
      <c r="F465" s="79"/>
      <c r="G465" s="145"/>
      <c r="H465" s="80" t="str">
        <f>IF(OR(C465="",D465=""),"",IF(COUNTIF(IF(C465="Income",Cat_Income,IF(C465="Expense",Cat_Expense,Cat_Capital)),D465)&gt;0,"OK","CHECK TYPE/CATEGORY"))</f>
        <v/>
      </c>
    </row>
    <row r="466" spans="1:8">
      <c r="A466" s="40"/>
      <c r="B466" s="74"/>
      <c r="C466" s="76"/>
      <c r="D466" s="38"/>
      <c r="E466" s="39"/>
      <c r="F466" s="79"/>
      <c r="G466" s="145"/>
      <c r="H466" s="80" t="str">
        <f>IF(OR(C466="",D466=""),"",IF(COUNTIF(IF(C466="Income",Cat_Income,IF(C466="Expense",Cat_Expense,Cat_Capital)),D466)&gt;0,"OK","CHECK TYPE/CATEGORY"))</f>
        <v/>
      </c>
    </row>
    <row r="467" spans="1:8">
      <c r="A467" s="40"/>
      <c r="B467" s="74"/>
      <c r="C467" s="76"/>
      <c r="D467" s="38"/>
      <c r="E467" s="39"/>
      <c r="F467" s="79"/>
      <c r="G467" s="145"/>
      <c r="H467" s="80" t="str">
        <f>IF(OR(C467="",D467=""),"",IF(COUNTIF(IF(C467="Income",Cat_Income,IF(C467="Expense",Cat_Expense,Cat_Capital)),D467)&gt;0,"OK","CHECK TYPE/CATEGORY"))</f>
        <v/>
      </c>
    </row>
    <row r="468" spans="1:8">
      <c r="A468" s="40"/>
      <c r="B468" s="74"/>
      <c r="C468" s="76"/>
      <c r="D468" s="38"/>
      <c r="E468" s="39"/>
      <c r="F468" s="79"/>
      <c r="G468" s="145"/>
      <c r="H468" s="80" t="str">
        <f>IF(OR(C468="",D468=""),"",IF(COUNTIF(IF(C468="Income",Cat_Income,IF(C468="Expense",Cat_Expense,Cat_Capital)),D468)&gt;0,"OK","CHECK TYPE/CATEGORY"))</f>
        <v/>
      </c>
    </row>
    <row r="469" spans="1:8">
      <c r="A469" s="40"/>
      <c r="B469" s="74"/>
      <c r="C469" s="76"/>
      <c r="D469" s="38"/>
      <c r="E469" s="39"/>
      <c r="F469" s="79"/>
      <c r="G469" s="145"/>
      <c r="H469" s="80" t="str">
        <f>IF(OR(C469="",D469=""),"",IF(COUNTIF(IF(C469="Income",Cat_Income,IF(C469="Expense",Cat_Expense,Cat_Capital)),D469)&gt;0,"OK","CHECK TYPE/CATEGORY"))</f>
        <v/>
      </c>
    </row>
    <row r="470" spans="1:8">
      <c r="A470" s="40"/>
      <c r="B470" s="74"/>
      <c r="C470" s="76"/>
      <c r="D470" s="38"/>
      <c r="E470" s="39"/>
      <c r="F470" s="79"/>
      <c r="G470" s="145"/>
      <c r="H470" s="80" t="str">
        <f>IF(OR(C470="",D470=""),"",IF(COUNTIF(IF(C470="Income",Cat_Income,IF(C470="Expense",Cat_Expense,Cat_Capital)),D470)&gt;0,"OK","CHECK TYPE/CATEGORY"))</f>
        <v/>
      </c>
    </row>
    <row r="471" spans="1:8">
      <c r="A471" s="40"/>
      <c r="B471" s="74"/>
      <c r="C471" s="76"/>
      <c r="D471" s="38"/>
      <c r="E471" s="39"/>
      <c r="F471" s="79"/>
      <c r="G471" s="145"/>
      <c r="H471" s="80" t="str">
        <f>IF(OR(C471="",D471=""),"",IF(COUNTIF(IF(C471="Income",Cat_Income,IF(C471="Expense",Cat_Expense,Cat_Capital)),D471)&gt;0,"OK","CHECK TYPE/CATEGORY"))</f>
        <v/>
      </c>
    </row>
    <row r="472" spans="1:8">
      <c r="A472" s="40"/>
      <c r="B472" s="74"/>
      <c r="C472" s="76"/>
      <c r="D472" s="38"/>
      <c r="E472" s="39"/>
      <c r="F472" s="79"/>
      <c r="G472" s="145"/>
      <c r="H472" s="80" t="str">
        <f>IF(OR(C472="",D472=""),"",IF(COUNTIF(IF(C472="Income",Cat_Income,IF(C472="Expense",Cat_Expense,Cat_Capital)),D472)&gt;0,"OK","CHECK TYPE/CATEGORY"))</f>
        <v/>
      </c>
    </row>
    <row r="473" spans="1:8">
      <c r="A473" s="40"/>
      <c r="B473" s="74"/>
      <c r="C473" s="76"/>
      <c r="D473" s="38"/>
      <c r="E473" s="39"/>
      <c r="F473" s="79"/>
      <c r="G473" s="145"/>
      <c r="H473" s="80" t="str">
        <f>IF(OR(C473="",D473=""),"",IF(COUNTIF(IF(C473="Income",Cat_Income,IF(C473="Expense",Cat_Expense,Cat_Capital)),D473)&gt;0,"OK","CHECK TYPE/CATEGORY"))</f>
        <v/>
      </c>
    </row>
    <row r="474" spans="1:8">
      <c r="A474" s="40"/>
      <c r="B474" s="74"/>
      <c r="C474" s="76"/>
      <c r="D474" s="38"/>
      <c r="E474" s="39"/>
      <c r="F474" s="79"/>
      <c r="G474" s="145"/>
      <c r="H474" s="80" t="str">
        <f>IF(OR(C474="",D474=""),"",IF(COUNTIF(IF(C474="Income",Cat_Income,IF(C474="Expense",Cat_Expense,Cat_Capital)),D474)&gt;0,"OK","CHECK TYPE/CATEGORY"))</f>
        <v/>
      </c>
    </row>
    <row r="475" spans="1:8">
      <c r="A475" s="40"/>
      <c r="B475" s="74"/>
      <c r="C475" s="76"/>
      <c r="D475" s="38"/>
      <c r="E475" s="39"/>
      <c r="F475" s="79"/>
      <c r="G475" s="145"/>
      <c r="H475" s="80" t="str">
        <f>IF(OR(C475="",D475=""),"",IF(COUNTIF(IF(C475="Income",Cat_Income,IF(C475="Expense",Cat_Expense,Cat_Capital)),D475)&gt;0,"OK","CHECK TYPE/CATEGORY"))</f>
        <v/>
      </c>
    </row>
    <row r="476" spans="1:8">
      <c r="A476" s="40"/>
      <c r="B476" s="74"/>
      <c r="C476" s="76"/>
      <c r="D476" s="38"/>
      <c r="E476" s="39"/>
      <c r="F476" s="79"/>
      <c r="G476" s="145"/>
      <c r="H476" s="80" t="str">
        <f>IF(OR(C476="",D476=""),"",IF(COUNTIF(IF(C476="Income",Cat_Income,IF(C476="Expense",Cat_Expense,Cat_Capital)),D476)&gt;0,"OK","CHECK TYPE/CATEGORY"))</f>
        <v/>
      </c>
    </row>
    <row r="477" spans="1:8">
      <c r="A477" s="40"/>
      <c r="B477" s="74"/>
      <c r="C477" s="76"/>
      <c r="D477" s="38"/>
      <c r="E477" s="39"/>
      <c r="F477" s="79"/>
      <c r="G477" s="145"/>
      <c r="H477" s="80" t="str">
        <f>IF(OR(C477="",D477=""),"",IF(COUNTIF(IF(C477="Income",Cat_Income,IF(C477="Expense",Cat_Expense,Cat_Capital)),D477)&gt;0,"OK","CHECK TYPE/CATEGORY"))</f>
        <v/>
      </c>
    </row>
    <row r="478" spans="1:8">
      <c r="A478" s="40"/>
      <c r="B478" s="74"/>
      <c r="C478" s="76"/>
      <c r="D478" s="38"/>
      <c r="E478" s="39"/>
      <c r="F478" s="79"/>
      <c r="G478" s="145"/>
      <c r="H478" s="80" t="str">
        <f>IF(OR(C478="",D478=""),"",IF(COUNTIF(IF(C478="Income",Cat_Income,IF(C478="Expense",Cat_Expense,Cat_Capital)),D478)&gt;0,"OK","CHECK TYPE/CATEGORY"))</f>
        <v/>
      </c>
    </row>
    <row r="479" spans="1:8">
      <c r="A479" s="40"/>
      <c r="B479" s="74"/>
      <c r="C479" s="76"/>
      <c r="D479" s="38"/>
      <c r="E479" s="39"/>
      <c r="F479" s="79"/>
      <c r="G479" s="145"/>
      <c r="H479" s="80" t="str">
        <f>IF(OR(C479="",D479=""),"",IF(COUNTIF(IF(C479="Income",Cat_Income,IF(C479="Expense",Cat_Expense,Cat_Capital)),D479)&gt;0,"OK","CHECK TYPE/CATEGORY"))</f>
        <v/>
      </c>
    </row>
    <row r="480" spans="1:8">
      <c r="A480" s="40"/>
      <c r="B480" s="74"/>
      <c r="C480" s="76"/>
      <c r="D480" s="38"/>
      <c r="E480" s="39"/>
      <c r="F480" s="79"/>
      <c r="G480" s="145"/>
      <c r="H480" s="80" t="str">
        <f>IF(OR(C480="",D480=""),"",IF(COUNTIF(IF(C480="Income",Cat_Income,IF(C480="Expense",Cat_Expense,Cat_Capital)),D480)&gt;0,"OK","CHECK TYPE/CATEGORY"))</f>
        <v/>
      </c>
    </row>
    <row r="481" spans="1:8">
      <c r="A481" s="40"/>
      <c r="B481" s="74"/>
      <c r="C481" s="76"/>
      <c r="D481" s="38"/>
      <c r="E481" s="39"/>
      <c r="F481" s="79"/>
      <c r="G481" s="145"/>
      <c r="H481" s="80" t="str">
        <f>IF(OR(C481="",D481=""),"",IF(COUNTIF(IF(C481="Income",Cat_Income,IF(C481="Expense",Cat_Expense,Cat_Capital)),D481)&gt;0,"OK","CHECK TYPE/CATEGORY"))</f>
        <v/>
      </c>
    </row>
    <row r="482" spans="1:8">
      <c r="A482" s="40"/>
      <c r="B482" s="74"/>
      <c r="C482" s="76"/>
      <c r="D482" s="38"/>
      <c r="E482" s="39"/>
      <c r="F482" s="79"/>
      <c r="G482" s="145"/>
      <c r="H482" s="80" t="str">
        <f>IF(OR(C482="",D482=""),"",IF(COUNTIF(IF(C482="Income",Cat_Income,IF(C482="Expense",Cat_Expense,Cat_Capital)),D482)&gt;0,"OK","CHECK TYPE/CATEGORY"))</f>
        <v/>
      </c>
    </row>
    <row r="483" spans="1:8">
      <c r="A483" s="40"/>
      <c r="B483" s="74"/>
      <c r="C483" s="76"/>
      <c r="D483" s="38"/>
      <c r="E483" s="39"/>
      <c r="F483" s="79"/>
      <c r="G483" s="145"/>
      <c r="H483" s="80" t="str">
        <f>IF(OR(C483="",D483=""),"",IF(COUNTIF(IF(C483="Income",Cat_Income,IF(C483="Expense",Cat_Expense,Cat_Capital)),D483)&gt;0,"OK","CHECK TYPE/CATEGORY"))</f>
        <v/>
      </c>
    </row>
    <row r="484" spans="1:8">
      <c r="A484" s="40"/>
      <c r="B484" s="74"/>
      <c r="C484" s="76"/>
      <c r="D484" s="38"/>
      <c r="E484" s="39"/>
      <c r="F484" s="79"/>
      <c r="G484" s="145"/>
      <c r="H484" s="80" t="str">
        <f>IF(OR(C484="",D484=""),"",IF(COUNTIF(IF(C484="Income",Cat_Income,IF(C484="Expense",Cat_Expense,Cat_Capital)),D484)&gt;0,"OK","CHECK TYPE/CATEGORY"))</f>
        <v/>
      </c>
    </row>
    <row r="485" spans="1:8">
      <c r="A485" s="40"/>
      <c r="B485" s="74"/>
      <c r="C485" s="76"/>
      <c r="D485" s="38"/>
      <c r="E485" s="39"/>
      <c r="F485" s="79"/>
      <c r="G485" s="145"/>
      <c r="H485" s="80" t="str">
        <f>IF(OR(C485="",D485=""),"",IF(COUNTIF(IF(C485="Income",Cat_Income,IF(C485="Expense",Cat_Expense,Cat_Capital)),D485)&gt;0,"OK","CHECK TYPE/CATEGORY"))</f>
        <v/>
      </c>
    </row>
    <row r="486" spans="1:8">
      <c r="A486" s="40"/>
      <c r="B486" s="74"/>
      <c r="C486" s="76"/>
      <c r="D486" s="38"/>
      <c r="E486" s="39"/>
      <c r="F486" s="79"/>
      <c r="G486" s="145"/>
      <c r="H486" s="80" t="str">
        <f>IF(OR(C486="",D486=""),"",IF(COUNTIF(IF(C486="Income",Cat_Income,IF(C486="Expense",Cat_Expense,Cat_Capital)),D486)&gt;0,"OK","CHECK TYPE/CATEGORY"))</f>
        <v/>
      </c>
    </row>
    <row r="487" spans="1:8">
      <c r="A487" s="40"/>
      <c r="B487" s="74"/>
      <c r="C487" s="76"/>
      <c r="D487" s="38"/>
      <c r="E487" s="39"/>
      <c r="F487" s="79"/>
      <c r="G487" s="145"/>
      <c r="H487" s="80" t="str">
        <f>IF(OR(C487="",D487=""),"",IF(COUNTIF(IF(C487="Income",Cat_Income,IF(C487="Expense",Cat_Expense,Cat_Capital)),D487)&gt;0,"OK","CHECK TYPE/CATEGORY"))</f>
        <v/>
      </c>
    </row>
    <row r="488" spans="1:8">
      <c r="A488" s="40"/>
      <c r="B488" s="74"/>
      <c r="C488" s="76"/>
      <c r="D488" s="38"/>
      <c r="E488" s="39"/>
      <c r="F488" s="79"/>
      <c r="G488" s="145"/>
      <c r="H488" s="80" t="str">
        <f>IF(OR(C488="",D488=""),"",IF(COUNTIF(IF(C488="Income",Cat_Income,IF(C488="Expense",Cat_Expense,Cat_Capital)),D488)&gt;0,"OK","CHECK TYPE/CATEGORY"))</f>
        <v/>
      </c>
    </row>
    <row r="489" spans="1:8">
      <c r="A489" s="40"/>
      <c r="B489" s="74"/>
      <c r="C489" s="76"/>
      <c r="D489" s="38"/>
      <c r="E489" s="39"/>
      <c r="F489" s="79"/>
      <c r="G489" s="145"/>
      <c r="H489" s="80" t="str">
        <f>IF(OR(C489="",D489=""),"",IF(COUNTIF(IF(C489="Income",Cat_Income,IF(C489="Expense",Cat_Expense,Cat_Capital)),D489)&gt;0,"OK","CHECK TYPE/CATEGORY"))</f>
        <v/>
      </c>
    </row>
    <row r="490" spans="1:8">
      <c r="A490" s="40"/>
      <c r="B490" s="74"/>
      <c r="C490" s="76"/>
      <c r="D490" s="38"/>
      <c r="E490" s="39"/>
      <c r="F490" s="79"/>
      <c r="G490" s="145"/>
      <c r="H490" s="80" t="str">
        <f>IF(OR(C490="",D490=""),"",IF(COUNTIF(IF(C490="Income",Cat_Income,IF(C490="Expense",Cat_Expense,Cat_Capital)),D490)&gt;0,"OK","CHECK TYPE/CATEGORY"))</f>
        <v/>
      </c>
    </row>
    <row r="491" spans="1:8">
      <c r="A491" s="40"/>
      <c r="B491" s="74"/>
      <c r="C491" s="76"/>
      <c r="D491" s="38"/>
      <c r="E491" s="39"/>
      <c r="F491" s="79"/>
      <c r="G491" s="145"/>
      <c r="H491" s="80" t="str">
        <f>IF(OR(C491="",D491=""),"",IF(COUNTIF(IF(C491="Income",Cat_Income,IF(C491="Expense",Cat_Expense,Cat_Capital)),D491)&gt;0,"OK","CHECK TYPE/CATEGORY"))</f>
        <v/>
      </c>
    </row>
    <row r="492" spans="1:8">
      <c r="A492" s="40"/>
      <c r="B492" s="74"/>
      <c r="C492" s="76"/>
      <c r="D492" s="38"/>
      <c r="E492" s="39"/>
      <c r="F492" s="79"/>
      <c r="G492" s="145"/>
      <c r="H492" s="80" t="str">
        <f>IF(OR(C492="",D492=""),"",IF(COUNTIF(IF(C492="Income",Cat_Income,IF(C492="Expense",Cat_Expense,Cat_Capital)),D492)&gt;0,"OK","CHECK TYPE/CATEGORY"))</f>
        <v/>
      </c>
    </row>
    <row r="493" spans="1:8">
      <c r="A493" s="40"/>
      <c r="B493" s="74"/>
      <c r="C493" s="76"/>
      <c r="D493" s="38"/>
      <c r="E493" s="39"/>
      <c r="F493" s="79"/>
      <c r="G493" s="145"/>
      <c r="H493" s="80" t="str">
        <f>IF(OR(C493="",D493=""),"",IF(COUNTIF(IF(C493="Income",Cat_Income,IF(C493="Expense",Cat_Expense,Cat_Capital)),D493)&gt;0,"OK","CHECK TYPE/CATEGORY"))</f>
        <v/>
      </c>
    </row>
    <row r="494" spans="1:8">
      <c r="A494" s="40"/>
      <c r="B494" s="74"/>
      <c r="C494" s="76"/>
      <c r="D494" s="38"/>
      <c r="E494" s="39"/>
      <c r="F494" s="79"/>
      <c r="G494" s="145"/>
      <c r="H494" s="80" t="str">
        <f>IF(OR(C494="",D494=""),"",IF(COUNTIF(IF(C494="Income",Cat_Income,IF(C494="Expense",Cat_Expense,Cat_Capital)),D494)&gt;0,"OK","CHECK TYPE/CATEGORY"))</f>
        <v/>
      </c>
    </row>
    <row r="495" spans="1:8">
      <c r="A495" s="40"/>
      <c r="B495" s="74"/>
      <c r="C495" s="76"/>
      <c r="D495" s="38"/>
      <c r="E495" s="39"/>
      <c r="F495" s="79"/>
      <c r="G495" s="145"/>
      <c r="H495" s="80" t="str">
        <f>IF(OR(C495="",D495=""),"",IF(COUNTIF(IF(C495="Income",Cat_Income,IF(C495="Expense",Cat_Expense,Cat_Capital)),D495)&gt;0,"OK","CHECK TYPE/CATEGORY"))</f>
        <v/>
      </c>
    </row>
    <row r="496" spans="1:8">
      <c r="A496" s="40"/>
      <c r="B496" s="74"/>
      <c r="C496" s="76"/>
      <c r="D496" s="38"/>
      <c r="E496" s="39"/>
      <c r="F496" s="79"/>
      <c r="G496" s="145"/>
      <c r="H496" s="80" t="str">
        <f>IF(OR(C496="",D496=""),"",IF(COUNTIF(IF(C496="Income",Cat_Income,IF(C496="Expense",Cat_Expense,Cat_Capital)),D496)&gt;0,"OK","CHECK TYPE/CATEGORY"))</f>
        <v/>
      </c>
    </row>
    <row r="497" spans="1:8">
      <c r="A497" s="40"/>
      <c r="B497" s="74"/>
      <c r="C497" s="76"/>
      <c r="D497" s="38"/>
      <c r="E497" s="39"/>
      <c r="F497" s="79"/>
      <c r="G497" s="145"/>
      <c r="H497" s="80" t="str">
        <f>IF(OR(C497="",D497=""),"",IF(COUNTIF(IF(C497="Income",Cat_Income,IF(C497="Expense",Cat_Expense,Cat_Capital)),D497)&gt;0,"OK","CHECK TYPE/CATEGORY"))</f>
        <v/>
      </c>
    </row>
    <row r="498" spans="1:8">
      <c r="A498" s="40"/>
      <c r="B498" s="74"/>
      <c r="C498" s="76"/>
      <c r="D498" s="38"/>
      <c r="E498" s="39"/>
      <c r="F498" s="79"/>
      <c r="G498" s="145"/>
      <c r="H498" s="80" t="str">
        <f>IF(OR(C498="",D498=""),"",IF(COUNTIF(IF(C498="Income",Cat_Income,IF(C498="Expense",Cat_Expense,Cat_Capital)),D498)&gt;0,"OK","CHECK TYPE/CATEGORY"))</f>
        <v/>
      </c>
    </row>
    <row r="499" spans="1:8">
      <c r="A499" s="40"/>
      <c r="B499" s="74"/>
      <c r="C499" s="76"/>
      <c r="D499" s="38"/>
      <c r="E499" s="39"/>
      <c r="F499" s="79"/>
      <c r="G499" s="145"/>
      <c r="H499" s="80" t="str">
        <f>IF(OR(C499="",D499=""),"",IF(COUNTIF(IF(C499="Income",Cat_Income,IF(C499="Expense",Cat_Expense,Cat_Capital)),D499)&gt;0,"OK","CHECK TYPE/CATEGORY"))</f>
        <v/>
      </c>
    </row>
    <row r="500" spans="1:8">
      <c r="A500" s="40"/>
      <c r="B500" s="74"/>
      <c r="C500" s="76"/>
      <c r="D500" s="38"/>
      <c r="E500" s="39"/>
      <c r="F500" s="79"/>
      <c r="G500" s="145"/>
      <c r="H500" s="80" t="str">
        <f>IF(OR(C500="",D500=""),"",IF(COUNTIF(IF(C500="Income",Cat_Income,IF(C500="Expense",Cat_Expense,Cat_Capital)),D500)&gt;0,"OK","CHECK TYPE/CATEGORY"))</f>
        <v/>
      </c>
    </row>
    <row r="501" spans="1:8">
      <c r="A501" s="40"/>
      <c r="B501" s="74"/>
      <c r="C501" s="76"/>
      <c r="D501" s="38"/>
      <c r="E501" s="39"/>
      <c r="F501" s="79"/>
      <c r="G501" s="145"/>
      <c r="H501" s="80" t="str">
        <f>IF(OR(C501="",D501=""),"",IF(COUNTIF(IF(C501="Income",Cat_Income,IF(C501="Expense",Cat_Expense,Cat_Capital)),D501)&gt;0,"OK","CHECK TYPE/CATEGORY"))</f>
        <v/>
      </c>
    </row>
    <row r="502" spans="1:8">
      <c r="A502" s="40"/>
      <c r="B502" s="74"/>
      <c r="C502" s="76"/>
      <c r="D502" s="38"/>
      <c r="E502" s="39"/>
      <c r="F502" s="79"/>
      <c r="G502" s="145"/>
      <c r="H502" s="80" t="str">
        <f>IF(OR(C502="",D502=""),"",IF(COUNTIF(IF(C502="Income",Cat_Income,IF(C502="Expense",Cat_Expense,Cat_Capital)),D502)&gt;0,"OK","CHECK TYPE/CATEGORY"))</f>
        <v/>
      </c>
    </row>
    <row r="503" spans="1:8">
      <c r="A503" s="40"/>
      <c r="B503" s="74"/>
      <c r="C503" s="76"/>
      <c r="D503" s="38"/>
      <c r="E503" s="39"/>
      <c r="F503" s="79"/>
      <c r="G503" s="145"/>
      <c r="H503" s="80" t="str">
        <f>IF(OR(C503="",D503=""),"",IF(COUNTIF(IF(C503="Income",Cat_Income,IF(C503="Expense",Cat_Expense,Cat_Capital)),D503)&gt;0,"OK","CHECK TYPE/CATEGORY"))</f>
        <v/>
      </c>
    </row>
    <row r="504" spans="1:8">
      <c r="A504" s="40"/>
      <c r="B504" s="74"/>
      <c r="C504" s="76"/>
      <c r="D504" s="38"/>
      <c r="E504" s="39"/>
      <c r="F504" s="79"/>
      <c r="G504" s="145"/>
      <c r="H504" s="80" t="str">
        <f>IF(OR(C504="",D504=""),"",IF(COUNTIF(IF(C504="Income",Cat_Income,IF(C504="Expense",Cat_Expense,Cat_Capital)),D504)&gt;0,"OK","CHECK TYPE/CATEGORY"))</f>
        <v/>
      </c>
    </row>
    <row r="505" spans="1:8">
      <c r="A505" s="40"/>
      <c r="B505" s="74"/>
      <c r="C505" s="76"/>
      <c r="D505" s="38"/>
      <c r="E505" s="39"/>
      <c r="F505" s="79"/>
      <c r="G505" s="145"/>
      <c r="H505" s="80" t="str">
        <f>IF(OR(C505="",D505=""),"",IF(COUNTIF(IF(C505="Income",Cat_Income,IF(C505="Expense",Cat_Expense,Cat_Capital)),D505)&gt;0,"OK","CHECK TYPE/CATEGORY"))</f>
        <v/>
      </c>
    </row>
    <row r="506" spans="1:8">
      <c r="A506" s="40"/>
      <c r="B506" s="74"/>
      <c r="C506" s="76"/>
      <c r="D506" s="38"/>
      <c r="E506" s="39"/>
      <c r="F506" s="79"/>
      <c r="G506" s="145"/>
      <c r="H506" s="80" t="str">
        <f>IF(OR(C506="",D506=""),"",IF(COUNTIF(IF(C506="Income",Cat_Income,IF(C506="Expense",Cat_Expense,Cat_Capital)),D506)&gt;0,"OK","CHECK TYPE/CATEGORY"))</f>
        <v/>
      </c>
    </row>
    <row r="507" spans="1:8">
      <c r="A507" s="40"/>
      <c r="B507" s="74"/>
      <c r="C507" s="76"/>
      <c r="D507" s="38"/>
      <c r="E507" s="39"/>
      <c r="F507" s="79"/>
      <c r="G507" s="145"/>
      <c r="H507" s="80" t="str">
        <f>IF(OR(C507="",D507=""),"",IF(COUNTIF(IF(C507="Income",Cat_Income,IF(C507="Expense",Cat_Expense,Cat_Capital)),D507)&gt;0,"OK","CHECK TYPE/CATEGORY"))</f>
        <v/>
      </c>
    </row>
    <row r="508" spans="1:8">
      <c r="A508" s="40"/>
      <c r="B508" s="74"/>
      <c r="C508" s="76"/>
      <c r="D508" s="38"/>
      <c r="E508" s="39"/>
      <c r="F508" s="79"/>
      <c r="G508" s="145"/>
      <c r="H508" s="80" t="str">
        <f>IF(OR(C508="",D508=""),"",IF(COUNTIF(IF(C508="Income",Cat_Income,IF(C508="Expense",Cat_Expense,Cat_Capital)),D508)&gt;0,"OK","CHECK TYPE/CATEGORY"))</f>
        <v/>
      </c>
    </row>
    <row r="509" spans="1:8">
      <c r="A509" s="40"/>
      <c r="B509" s="74"/>
      <c r="C509" s="76"/>
      <c r="D509" s="38"/>
      <c r="E509" s="39"/>
      <c r="F509" s="79"/>
      <c r="G509" s="145"/>
      <c r="H509" s="80" t="str">
        <f>IF(OR(C509="",D509=""),"",IF(COUNTIF(IF(C509="Income",Cat_Income,IF(C509="Expense",Cat_Expense,Cat_Capital)),D509)&gt;0,"OK","CHECK TYPE/CATEGORY"))</f>
        <v/>
      </c>
    </row>
    <row r="510" spans="1:8">
      <c r="A510" s="40"/>
      <c r="B510" s="74"/>
      <c r="C510" s="76"/>
      <c r="D510" s="38"/>
      <c r="E510" s="39"/>
      <c r="F510" s="79"/>
      <c r="G510" s="145"/>
      <c r="H510" s="80" t="str">
        <f>IF(OR(C510="",D510=""),"",IF(COUNTIF(IF(C510="Income",Cat_Income,IF(C510="Expense",Cat_Expense,Cat_Capital)),D510)&gt;0,"OK","CHECK TYPE/CATEGORY"))</f>
        <v/>
      </c>
    </row>
    <row r="511" spans="1:8">
      <c r="A511" s="40"/>
      <c r="B511" s="74"/>
      <c r="C511" s="76"/>
      <c r="D511" s="38"/>
      <c r="E511" s="39"/>
      <c r="F511" s="79"/>
      <c r="G511" s="145"/>
      <c r="H511" s="80" t="str">
        <f>IF(OR(C511="",D511=""),"",IF(COUNTIF(IF(C511="Income",Cat_Income,IF(C511="Expense",Cat_Expense,Cat_Capital)),D511)&gt;0,"OK","CHECK TYPE/CATEGORY"))</f>
        <v/>
      </c>
    </row>
    <row r="512" spans="1:8">
      <c r="A512" s="40"/>
      <c r="B512" s="74"/>
      <c r="C512" s="76"/>
      <c r="D512" s="38"/>
      <c r="E512" s="39"/>
      <c r="F512" s="79"/>
      <c r="G512" s="145"/>
      <c r="H512" s="80" t="str">
        <f>IF(OR(C512="",D512=""),"",IF(COUNTIF(IF(C512="Income",Cat_Income,IF(C512="Expense",Cat_Expense,Cat_Capital)),D512)&gt;0,"OK","CHECK TYPE/CATEGORY"))</f>
        <v/>
      </c>
    </row>
    <row r="513" spans="1:8">
      <c r="A513" s="40"/>
      <c r="B513" s="74"/>
      <c r="C513" s="76"/>
      <c r="D513" s="38"/>
      <c r="E513" s="39"/>
      <c r="F513" s="79"/>
      <c r="G513" s="145"/>
      <c r="H513" s="80" t="str">
        <f>IF(OR(C513="",D513=""),"",IF(COUNTIF(IF(C513="Income",Cat_Income,IF(C513="Expense",Cat_Expense,Cat_Capital)),D513)&gt;0,"OK","CHECK TYPE/CATEGORY"))</f>
        <v/>
      </c>
    </row>
    <row r="514" spans="1:8">
      <c r="A514" s="40"/>
      <c r="B514" s="74"/>
      <c r="C514" s="76"/>
      <c r="D514" s="38"/>
      <c r="E514" s="39"/>
      <c r="F514" s="79"/>
      <c r="G514" s="145"/>
      <c r="H514" s="80" t="str">
        <f>IF(OR(C514="",D514=""),"",IF(COUNTIF(IF(C514="Income",Cat_Income,IF(C514="Expense",Cat_Expense,Cat_Capital)),D514)&gt;0,"OK","CHECK TYPE/CATEGORY"))</f>
        <v/>
      </c>
    </row>
    <row r="515" spans="1:8">
      <c r="A515" s="40"/>
      <c r="B515" s="74"/>
      <c r="C515" s="76"/>
      <c r="D515" s="38"/>
      <c r="E515" s="39"/>
      <c r="F515" s="79"/>
      <c r="G515" s="145"/>
      <c r="H515" s="80" t="str">
        <f>IF(OR(C515="",D515=""),"",IF(COUNTIF(IF(C515="Income",Cat_Income,IF(C515="Expense",Cat_Expense,Cat_Capital)),D515)&gt;0,"OK","CHECK TYPE/CATEGORY"))</f>
        <v/>
      </c>
    </row>
    <row r="516" spans="1:8">
      <c r="A516" s="40"/>
      <c r="B516" s="74"/>
      <c r="C516" s="76"/>
      <c r="D516" s="38"/>
      <c r="E516" s="39"/>
      <c r="F516" s="79"/>
      <c r="G516" s="145"/>
      <c r="H516" s="80" t="str">
        <f>IF(OR(C516="",D516=""),"",IF(COUNTIF(IF(C516="Income",Cat_Income,IF(C516="Expense",Cat_Expense,Cat_Capital)),D516)&gt;0,"OK","CHECK TYPE/CATEGORY"))</f>
        <v/>
      </c>
    </row>
    <row r="517" spans="1:8">
      <c r="A517" s="40"/>
      <c r="B517" s="74"/>
      <c r="C517" s="76"/>
      <c r="D517" s="38"/>
      <c r="E517" s="39"/>
      <c r="F517" s="79"/>
      <c r="G517" s="145"/>
      <c r="H517" s="80" t="str">
        <f>IF(OR(C517="",D517=""),"",IF(COUNTIF(IF(C517="Income",Cat_Income,IF(C517="Expense",Cat_Expense,Cat_Capital)),D517)&gt;0,"OK","CHECK TYPE/CATEGORY"))</f>
        <v/>
      </c>
    </row>
    <row r="518" spans="1:8">
      <c r="A518" s="40"/>
      <c r="B518" s="74"/>
      <c r="C518" s="76"/>
      <c r="D518" s="38"/>
      <c r="E518" s="39"/>
      <c r="F518" s="79"/>
      <c r="G518" s="145"/>
      <c r="H518" s="80" t="str">
        <f>IF(OR(C518="",D518=""),"",IF(COUNTIF(IF(C518="Income",Cat_Income,IF(C518="Expense",Cat_Expense,Cat_Capital)),D518)&gt;0,"OK","CHECK TYPE/CATEGORY"))</f>
        <v/>
      </c>
    </row>
    <row r="519" spans="1:8">
      <c r="A519" s="40"/>
      <c r="B519" s="74"/>
      <c r="C519" s="76"/>
      <c r="D519" s="38"/>
      <c r="E519" s="39"/>
      <c r="F519" s="79"/>
      <c r="G519" s="145"/>
      <c r="H519" s="80" t="str">
        <f>IF(OR(C519="",D519=""),"",IF(COUNTIF(IF(C519="Income",Cat_Income,IF(C519="Expense",Cat_Expense,Cat_Capital)),D519)&gt;0,"OK","CHECK TYPE/CATEGORY"))</f>
        <v/>
      </c>
    </row>
    <row r="520" spans="1:8">
      <c r="A520" s="40"/>
      <c r="B520" s="74"/>
      <c r="C520" s="76"/>
      <c r="D520" s="38"/>
      <c r="E520" s="39"/>
      <c r="F520" s="79"/>
      <c r="G520" s="145"/>
      <c r="H520" s="80" t="str">
        <f>IF(OR(C520="",D520=""),"",IF(COUNTIF(IF(C520="Income",Cat_Income,IF(C520="Expense",Cat_Expense,Cat_Capital)),D520)&gt;0,"OK","CHECK TYPE/CATEGORY"))</f>
        <v/>
      </c>
    </row>
    <row r="521" spans="1:8">
      <c r="A521" s="40"/>
      <c r="B521" s="74"/>
      <c r="C521" s="76"/>
      <c r="D521" s="38"/>
      <c r="E521" s="39"/>
      <c r="F521" s="79"/>
      <c r="G521" s="145"/>
      <c r="H521" s="80" t="str">
        <f>IF(OR(C521="",D521=""),"",IF(COUNTIF(IF(C521="Income",Cat_Income,IF(C521="Expense",Cat_Expense,Cat_Capital)),D521)&gt;0,"OK","CHECK TYPE/CATEGORY"))</f>
        <v/>
      </c>
    </row>
    <row r="522" spans="1:8">
      <c r="A522" s="40"/>
      <c r="B522" s="74"/>
      <c r="C522" s="76"/>
      <c r="D522" s="38"/>
      <c r="E522" s="39"/>
      <c r="F522" s="79"/>
      <c r="G522" s="145"/>
      <c r="H522" s="80" t="str">
        <f>IF(OR(C522="",D522=""),"",IF(COUNTIF(IF(C522="Income",Cat_Income,IF(C522="Expense",Cat_Expense,Cat_Capital)),D522)&gt;0,"OK","CHECK TYPE/CATEGORY"))</f>
        <v/>
      </c>
    </row>
    <row r="523" spans="1:8">
      <c r="A523" s="40"/>
      <c r="B523" s="74"/>
      <c r="C523" s="76"/>
      <c r="D523" s="38"/>
      <c r="E523" s="39"/>
      <c r="F523" s="79"/>
      <c r="G523" s="145"/>
      <c r="H523" s="80" t="str">
        <f>IF(OR(C523="",D523=""),"",IF(COUNTIF(IF(C523="Income",Cat_Income,IF(C523="Expense",Cat_Expense,Cat_Capital)),D523)&gt;0,"OK","CHECK TYPE/CATEGORY"))</f>
        <v/>
      </c>
    </row>
    <row r="524" spans="1:8">
      <c r="A524" s="40"/>
      <c r="B524" s="74"/>
      <c r="C524" s="76"/>
      <c r="D524" s="38"/>
      <c r="E524" s="39"/>
      <c r="F524" s="79"/>
      <c r="G524" s="145"/>
      <c r="H524" s="80" t="str">
        <f>IF(OR(C524="",D524=""),"",IF(COUNTIF(IF(C524="Income",Cat_Income,IF(C524="Expense",Cat_Expense,Cat_Capital)),D524)&gt;0,"OK","CHECK TYPE/CATEGORY"))</f>
        <v/>
      </c>
    </row>
    <row r="525" spans="1:8">
      <c r="A525" s="40"/>
      <c r="B525" s="74"/>
      <c r="C525" s="76"/>
      <c r="D525" s="38"/>
      <c r="E525" s="39"/>
      <c r="F525" s="79"/>
      <c r="G525" s="145"/>
      <c r="H525" s="80" t="str">
        <f>IF(OR(C525="",D525=""),"",IF(COUNTIF(IF(C525="Income",Cat_Income,IF(C525="Expense",Cat_Expense,Cat_Capital)),D525)&gt;0,"OK","CHECK TYPE/CATEGORY"))</f>
        <v/>
      </c>
    </row>
    <row r="526" spans="1:8">
      <c r="A526" s="41"/>
      <c r="B526" s="77"/>
      <c r="C526" s="78"/>
      <c r="D526" s="42"/>
      <c r="E526" s="43"/>
      <c r="F526" s="79"/>
      <c r="G526" s="145"/>
      <c r="H526" s="80" t="str">
        <f>IF(OR(C526="",D526=""),"",IF(COUNTIF(IF(C526="Income",Cat_Income,IF(C526="Expense",Cat_Expense,Cat_Capital)),D526)&gt;0,"OK","CHECK TYPE/CATEGORY"))</f>
        <v/>
      </c>
    </row>
    <row r="527" spans="1:8">
      <c r="A527" s="177" t="s">
        <v>188</v>
      </c>
      <c r="B527" s="177"/>
      <c r="C527" s="177"/>
      <c r="D527" s="177"/>
      <c r="E527" s="177"/>
      <c r="F527" s="178"/>
    </row>
  </sheetData>
  <sheetProtection sheet="1" objects="1" scenarios="1"/>
  <autoFilter ref="A27:F526" xr:uid="{00000000-0001-0000-0200-000000000000}"/>
  <mergeCells count="5">
    <mergeCell ref="A527:F527"/>
    <mergeCell ref="E1:G1"/>
    <mergeCell ref="E2:G2"/>
    <mergeCell ref="C3:G3"/>
    <mergeCell ref="A4:G4"/>
  </mergeCells>
  <conditionalFormatting sqref="A28:G526">
    <cfRule type="expression" dxfId="13" priority="2">
      <formula>ISEVEN(ROW())</formula>
    </cfRule>
  </conditionalFormatting>
  <conditionalFormatting sqref="C28:D526">
    <cfRule type="expression" dxfId="12" priority="3">
      <formula>AND($C28&lt;&gt;"",$D28&lt;&gt;"",IF($C28="Income",ISNA(MATCH($D28,Cat_Income,0)),IF($C28="Expense",ISNA(MATCH($D28,Cat_Expense,0)),IF($C28="Capital",ISNA(MATCH($D28,Cat_Capital,0)),TRUE))))</formula>
    </cfRule>
  </conditionalFormatting>
  <conditionalFormatting sqref="H28:H526">
    <cfRule type="expression" dxfId="11" priority="1">
      <formula>ISEVEN(ROW())</formula>
    </cfRule>
  </conditionalFormatting>
  <dataValidations count="5">
    <dataValidation type="list" showErrorMessage="1" errorTitle="Invalid Property Type" error="Select a valid property type" sqref="B2" xr:uid="{00000000-0002-0000-0200-000002000000}">
      <formula1>"UK Residential,UK FHL (ended 2024-25),Foreign"</formula1>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F3E0CFB6-5D5C-4E5C-A75E-CEC4FE82D7A1}">
      <formula1>AND(A28&gt;=Q1_Start,A28&lt;=Q4_End)</formula1>
    </dataValidation>
    <dataValidation type="whole" allowBlank="1" showInputMessage="1" showErrorMessage="1" errorTitle="Invalid ownership %" error="Enter a whole number between 1 and 100." promptTitle="Ownership share" prompt="Enter a whole number 1–100 (e.g. 50 for 50%). 100 = you own all of it." sqref="B3" xr:uid="{35270BB7-B226-46DE-83F8-B20A7743CE61}">
      <formula1>1</formula1>
      <formula2>100</formula2>
    </dataValidation>
    <dataValidation type="list" allowBlank="1" showInputMessage="1" showErrorMessage="1" sqref="C28:C526" xr:uid="{F7188731-CD6C-4404-A5CA-9CC08FB407D2}">
      <formula1>"Income,Expense,Capital"</formula1>
    </dataValidation>
    <dataValidation type="list" allowBlank="1" showInputMessage="1" showErrorMessage="1" sqref="D28:D526" xr:uid="{A36B517C-AC1B-4FE3-A43B-F9A3685EE5F8}">
      <formula1>INDIRECT("Cat_"&amp;$C28)</formula1>
    </dataValidation>
  </dataValidations>
  <hyperlinks>
    <hyperlink ref="G26" r:id="rId1" tooltip="Open aligned.tax to file your MTD return" xr:uid="{C09D0DC5-FEF0-4679-B773-725BC57CD8C0}"/>
  </hyperlinks>
  <pageMargins left="0.7" right="0.7" top="0.75" bottom="0.75" header="0.3" footer="0.3"/>
  <pageSetup orientation="portrait" horizontalDpi="4294967295" verticalDpi="4294967295"/>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EA5E9"/>
  </sheetPr>
  <dimension ref="A1:H527"/>
  <sheetViews>
    <sheetView showGridLines="0" workbookViewId="0">
      <pane ySplit="27" topLeftCell="A28" activePane="bottomLeft" state="frozen"/>
      <selection pane="bottomLeft" activeCell="A28" sqref="A28"/>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9" width="17" customWidth="1"/>
    <col min="10" max="10" width="14" customWidth="1"/>
    <col min="11" max="11" width="18" customWidth="1"/>
    <col min="12" max="12" width="22" customWidth="1"/>
    <col min="13" max="13" width="20" customWidth="1"/>
    <col min="14" max="14" width="25" customWidth="1"/>
  </cols>
  <sheetData>
    <row r="1" spans="1:7" ht="15" customHeight="1">
      <c r="A1" s="93" t="s">
        <v>164</v>
      </c>
      <c r="B1" s="94" t="s">
        <v>189</v>
      </c>
      <c r="C1" s="87"/>
      <c r="D1" s="96" t="s">
        <v>131</v>
      </c>
      <c r="E1" s="179" t="str">
        <f>'Welcome &amp; Instructions'!$E$10</f>
        <v>2026–27</v>
      </c>
      <c r="F1" s="179"/>
      <c r="G1" s="179"/>
    </row>
    <row r="2" spans="1:7" ht="15" customHeight="1">
      <c r="A2" s="93" t="s">
        <v>165</v>
      </c>
      <c r="B2" s="95" t="s">
        <v>166</v>
      </c>
      <c r="D2" s="97" t="s">
        <v>167</v>
      </c>
      <c r="E2" s="180" t="str">
        <f>RecordingMethod</f>
        <v>Simplified (income below £90k)</v>
      </c>
      <c r="F2" s="180"/>
      <c r="G2" s="180"/>
    </row>
    <row r="3" spans="1:7" ht="30" customHeight="1">
      <c r="A3" s="107" t="s">
        <v>168</v>
      </c>
      <c r="B3" s="108">
        <v>100</v>
      </c>
      <c r="C3" s="181" t="str">
        <f>IF($B$3&lt;100,"⚠️ Part-ownership ("&amp;$B$3&amp;"%): enter the FULL property amounts below and they'll be adjusted to your share automatically — OR enter just your own share and set Ownership % to 100.","")</f>
        <v/>
      </c>
      <c r="D3" s="182"/>
      <c r="E3" s="182"/>
      <c r="F3" s="182"/>
      <c r="G3" s="182"/>
    </row>
    <row r="4" spans="1:7" ht="15" hidden="1" customHeight="1">
      <c r="A4" s="183" t="s">
        <v>169</v>
      </c>
      <c r="B4" s="183"/>
      <c r="C4" s="183"/>
      <c r="D4" s="183"/>
      <c r="E4" s="183"/>
      <c r="F4" s="183"/>
      <c r="G4" s="183"/>
    </row>
    <row r="5" spans="1:7" ht="30" hidden="1" customHeight="1">
      <c r="A5" s="18" t="str">
        <f>"🔒  QUARTERLY TOTALS "&amp;StartYear&amp;"–"&amp;RIGHT(StartYear+1,2)&amp;" ("&amp;'Welcome &amp; Instructions'!$B$10&amp;")"</f>
        <v>🔒  QUARTERLY TOTALS 2026–27 (Standard (tax year))</v>
      </c>
      <c r="B5" s="16"/>
      <c r="C5" s="16"/>
      <c r="D5" s="16"/>
      <c r="E5" s="16"/>
      <c r="F5" s="16"/>
    </row>
    <row r="6" spans="1:7" ht="15" hidden="1" customHeight="1" collapsed="1">
      <c r="A6" s="101" t="s">
        <v>170</v>
      </c>
      <c r="B6" s="102" t="s">
        <v>171</v>
      </c>
      <c r="C6" s="102" t="s">
        <v>172</v>
      </c>
      <c r="D6" s="102" t="s">
        <v>173</v>
      </c>
      <c r="E6" s="102" t="s">
        <v>174</v>
      </c>
      <c r="F6" s="102" t="s">
        <v>175</v>
      </c>
    </row>
    <row r="7" spans="1:7" ht="15" hidden="1" customHeight="1" collapsed="1">
      <c r="A7" s="99" t="str">
        <f>_Config!$D$2</f>
        <v>Rent income</v>
      </c>
      <c r="B7" s="126">
        <f>SUMIFS(E$28:E$526,A$28:A$526,"&gt;="&amp;Q1_Start,A$28:A$526,"&lt;="&amp;Q1_End,D$28:D$526,$A7)*$B$3/100</f>
        <v>0</v>
      </c>
      <c r="C7" s="126">
        <f>SUMIFS(E$28:E$526,A$28:A$526,"&gt;="&amp;Q2_Start,A$28:A$526,"&lt;="&amp;Q2_End,D$28:D$526,$A7)*$B$3/100</f>
        <v>0</v>
      </c>
      <c r="D7" s="126">
        <f>SUMIFS(E$28:E$526,A$28:A$526,"&gt;="&amp;Q3_Start,A$28:A$526,"&lt;="&amp;Q3_End,D$28:D$526,$A7)*$B$3/100</f>
        <v>0</v>
      </c>
      <c r="E7" s="126">
        <f>SUMIFS(E$28:E$526,A$28:A$526,"&gt;="&amp;Q4_Start,A$28:A$526,"&lt;="&amp;Q4_End,D$28:D$526,$A7)*$B$3/100</f>
        <v>0</v>
      </c>
      <c r="F7" s="126">
        <f>SUM(B7:E7)</f>
        <v>0</v>
      </c>
    </row>
    <row r="8" spans="1:7" ht="15" hidden="1" customHeight="1">
      <c r="A8" s="99" t="str">
        <f>_Config!$D$3</f>
        <v>Premiums of lease grant</v>
      </c>
      <c r="B8" s="126">
        <f>SUMIFS(E$28:E$526,A$28:A$526,"&gt;="&amp;Q1_Start,A$28:A$526,"&lt;="&amp;Q1_End,D$28:D$526,$A8)*$B$3/100</f>
        <v>0</v>
      </c>
      <c r="C8" s="126">
        <f>SUMIFS(E$28:E$526,A$28:A$526,"&gt;="&amp;Q2_Start,A$28:A$526,"&lt;="&amp;Q2_End,D$28:D$526,$A8)*$B$3/100</f>
        <v>0</v>
      </c>
      <c r="D8" s="126">
        <f>SUMIFS(E$28:E$526,A$28:A$526,"&gt;="&amp;Q3_Start,A$28:A$526,"&lt;="&amp;Q3_End,D$28:D$526,$A8)*$B$3/100</f>
        <v>0</v>
      </c>
      <c r="E8" s="126">
        <f>SUMIFS(E$28:E$526,A$28:A$526,"&gt;="&amp;Q4_Start,A$28:A$526,"&lt;="&amp;Q4_End,D$28:D$526,$A8)*$B$3/100</f>
        <v>0</v>
      </c>
      <c r="F8" s="126">
        <f t="shared" ref="F8:F11" si="0">SUM(B8:E8)</f>
        <v>0</v>
      </c>
    </row>
    <row r="9" spans="1:7" ht="15" hidden="1" customHeight="1">
      <c r="A9" s="99" t="str">
        <f>_Config!$D$4</f>
        <v>Reverse premiums</v>
      </c>
      <c r="B9" s="126">
        <f>SUMIFS(E$28:E$526,A$28:A$526,"&gt;="&amp;Q1_Start,A$28:A$526,"&lt;="&amp;Q1_End,D$28:D$526,$A9)*$B$3/100</f>
        <v>0</v>
      </c>
      <c r="C9" s="126">
        <f>SUMIFS(E$28:E$526,A$28:A$526,"&gt;="&amp;Q2_Start,A$28:A$526,"&lt;="&amp;Q2_End,D$28:D$526,$A9)*$B$3/100</f>
        <v>0</v>
      </c>
      <c r="D9" s="126">
        <f>SUMIFS(E$28:E$526,A$28:A$526,"&gt;="&amp;Q3_Start,A$28:A$526,"&lt;="&amp;Q3_End,D$28:D$526,$A9)*$B$3/100</f>
        <v>0</v>
      </c>
      <c r="E9" s="126">
        <f>SUMIFS(E$28:E$526,A$28:A$526,"&gt;="&amp;Q4_Start,A$28:A$526,"&lt;="&amp;Q4_End,D$28:D$526,$A9)*$B$3/100</f>
        <v>0</v>
      </c>
      <c r="F9" s="126">
        <f t="shared" si="0"/>
        <v>0</v>
      </c>
    </row>
    <row r="10" spans="1:7" ht="15" hidden="1" customHeight="1">
      <c r="A10" s="99" t="str">
        <f>_Config!$D$5</f>
        <v>Other property income</v>
      </c>
      <c r="B10" s="126">
        <f>SUMIFS(E$28:E$526,A$28:A$526,"&gt;="&amp;Q1_Start,A$28:A$526,"&lt;="&amp;Q1_End,D$28:D$526,$A10)*$B$3/100</f>
        <v>0</v>
      </c>
      <c r="C10" s="126">
        <f>SUMIFS(E$28:E$526,A$28:A$526,"&gt;="&amp;Q2_Start,A$28:A$526,"&lt;="&amp;Q2_End,D$28:D$526,$A10)*$B$3/100</f>
        <v>0</v>
      </c>
      <c r="D10" s="126">
        <f>SUMIFS(E$28:E$526,A$28:A$526,"&gt;="&amp;Q3_Start,A$28:A$526,"&lt;="&amp;Q3_End,D$28:D$526,$A10)*$B$3/100</f>
        <v>0</v>
      </c>
      <c r="E10" s="126">
        <f>SUMIFS(E$28:E$526,A$28:A$526,"&gt;="&amp;Q4_Start,A$28:A$526,"&lt;="&amp;Q4_End,D$28:D$526,$A10)*$B$3/100</f>
        <v>0</v>
      </c>
      <c r="F10" s="126">
        <f t="shared" si="0"/>
        <v>0</v>
      </c>
    </row>
    <row r="11" spans="1:7" ht="15" hidden="1" customHeight="1">
      <c r="A11" s="99" t="str">
        <f>_Config!$D$6</f>
        <v>Rent-a-Room rents received</v>
      </c>
      <c r="B11" s="126">
        <f>SUMIFS(E$28:E$526,A$28:A$526,"&gt;="&amp;Q1_Start,A$28:A$526,"&lt;="&amp;Q1_End,D$28:D$526,$A11)*$B$3/100</f>
        <v>0</v>
      </c>
      <c r="C11" s="126">
        <f>SUMIFS(E$28:E$526,A$28:A$526,"&gt;="&amp;Q2_Start,A$28:A$526,"&lt;="&amp;Q2_End,D$28:D$526,$A11)*$B$3/100</f>
        <v>0</v>
      </c>
      <c r="D11" s="126">
        <f>SUMIFS(E$28:E$526,A$28:A$526,"&gt;="&amp;Q3_Start,A$28:A$526,"&lt;="&amp;Q3_End,D$28:D$526,$A11)*$B$3/100</f>
        <v>0</v>
      </c>
      <c r="E11" s="126">
        <f>SUMIFS(E$28:E$526,A$28:A$526,"&gt;="&amp;Q4_Start,A$28:A$526,"&lt;="&amp;Q4_End,D$28:D$526,$A11)*$B$3/100</f>
        <v>0</v>
      </c>
      <c r="F11" s="126">
        <f t="shared" si="0"/>
        <v>0</v>
      </c>
    </row>
    <row r="12" spans="1:7" ht="15" hidden="1" customHeight="1">
      <c r="A12" s="98" t="s">
        <v>176</v>
      </c>
      <c r="B12" s="127">
        <f>SUM(B7:B11)</f>
        <v>0</v>
      </c>
      <c r="C12" s="127">
        <f t="shared" ref="C12:F12" si="1">SUM(C7:C11)</f>
        <v>0</v>
      </c>
      <c r="D12" s="127">
        <f t="shared" si="1"/>
        <v>0</v>
      </c>
      <c r="E12" s="127">
        <f t="shared" si="1"/>
        <v>0</v>
      </c>
      <c r="F12" s="127">
        <f t="shared" si="1"/>
        <v>0</v>
      </c>
    </row>
    <row r="13" spans="1:7" ht="15" hidden="1" customHeight="1">
      <c r="A13" s="99" t="str">
        <f>_Config!$E$2</f>
        <v>Premises running costs</v>
      </c>
      <c r="B13" s="126">
        <f>SUMIFS(E$28:E$526,A$28:A$526,"&gt;="&amp;Q1_Start,A$28:A$526,"&lt;="&amp;Q1_End,D$28:D$526,$A13)*$B$3/100</f>
        <v>0</v>
      </c>
      <c r="C13" s="126">
        <f>SUMIFS(E$28:E$526,A$28:A$526,"&gt;="&amp;Q2_Start,A$28:A$526,"&lt;="&amp;Q2_End,D$28:D$526,$A13)*$B$3/100</f>
        <v>0</v>
      </c>
      <c r="D13" s="126">
        <f>SUMIFS(E$28:E$526,A$28:A$526,"&gt;="&amp;Q3_Start,A$28:A$526,"&lt;="&amp;Q3_End,D$28:D$526,$A13)*$B$3/100</f>
        <v>0</v>
      </c>
      <c r="E13" s="126">
        <f>SUMIFS(E$28:E$526,A$28:A$526,"&gt;="&amp;Q4_Start,A$28:A$526,"&lt;="&amp;Q4_End,D$28:D$526,$A13)*$B$3/100</f>
        <v>0</v>
      </c>
      <c r="F13" s="126">
        <f>SUM(B13:E13)</f>
        <v>0</v>
      </c>
    </row>
    <row r="14" spans="1:7" ht="15" hidden="1" customHeight="1">
      <c r="A14" s="99" t="str">
        <f>_Config!$E$3</f>
        <v>Repairs &amp; maintenance</v>
      </c>
      <c r="B14" s="126">
        <f>SUMIFS(E$28:E$526,A$28:A$526,"&gt;="&amp;Q1_Start,A$28:A$526,"&lt;="&amp;Q1_End,D$28:D$526,$A14)*$B$3/100</f>
        <v>0</v>
      </c>
      <c r="C14" s="126">
        <f>SUMIFS(E$28:E$526,A$28:A$526,"&gt;="&amp;Q2_Start,A$28:A$526,"&lt;="&amp;Q2_End,D$28:D$526,$A14)*$B$3/100</f>
        <v>0</v>
      </c>
      <c r="D14" s="126">
        <f>SUMIFS(E$28:E$526,A$28:A$526,"&gt;="&amp;Q3_Start,A$28:A$526,"&lt;="&amp;Q3_End,D$28:D$526,$A14)*$B$3/100</f>
        <v>0</v>
      </c>
      <c r="E14" s="126">
        <f>SUMIFS(E$28:E$526,A$28:A$526,"&gt;="&amp;Q4_Start,A$28:A$526,"&lt;="&amp;Q4_End,D$28:D$526,$A14)*$B$3/100</f>
        <v>0</v>
      </c>
      <c r="F14" s="126">
        <f t="shared" ref="F14:F19" si="2">SUM(B14:E14)</f>
        <v>0</v>
      </c>
    </row>
    <row r="15" spans="1:7" ht="15" hidden="1" customHeight="1">
      <c r="A15" s="99" t="str">
        <f>_Config!$E$4</f>
        <v>Other financial costs (not residential)</v>
      </c>
      <c r="B15" s="126">
        <f>SUMIFS(E$28:E$526,A$28:A$526,"&gt;="&amp;Q1_Start,A$28:A$526,"&lt;="&amp;Q1_End,D$28:D$526,$A15)*$B$3/100</f>
        <v>0</v>
      </c>
      <c r="C15" s="126">
        <f>SUMIFS(E$28:E$526,A$28:A$526,"&gt;="&amp;Q2_Start,A$28:A$526,"&lt;="&amp;Q2_End,D$28:D$526,$A15)*$B$3/100</f>
        <v>0</v>
      </c>
      <c r="D15" s="126">
        <f>SUMIFS(E$28:E$526,A$28:A$526,"&gt;="&amp;Q3_Start,A$28:A$526,"&lt;="&amp;Q3_End,D$28:D$526,$A15)*$B$3/100</f>
        <v>0</v>
      </c>
      <c r="E15" s="126">
        <f>SUMIFS(E$28:E$526,A$28:A$526,"&gt;="&amp;Q4_Start,A$28:A$526,"&lt;="&amp;Q4_End,D$28:D$526,$A15)*$B$3/100</f>
        <v>0</v>
      </c>
      <c r="F15" s="126">
        <f t="shared" si="2"/>
        <v>0</v>
      </c>
    </row>
    <row r="16" spans="1:7" ht="15" hidden="1" customHeight="1">
      <c r="A16" s="99" t="str">
        <f>_Config!$E$5</f>
        <v>Professional fees</v>
      </c>
      <c r="B16" s="126">
        <f>SUMIFS(E$28:E$526,A$28:A$526,"&gt;="&amp;Q1_Start,A$28:A$526,"&lt;="&amp;Q1_End,D$28:D$526,$A16)*$B$3/100</f>
        <v>0</v>
      </c>
      <c r="C16" s="126">
        <f>SUMIFS(E$28:E$526,A$28:A$526,"&gt;="&amp;Q2_Start,A$28:A$526,"&lt;="&amp;Q2_End,D$28:D$526,$A16)*$B$3/100</f>
        <v>0</v>
      </c>
      <c r="D16" s="126">
        <f>SUMIFS(E$28:E$526,A$28:A$526,"&gt;="&amp;Q3_Start,A$28:A$526,"&lt;="&amp;Q3_End,D$28:D$526,$A16)*$B$3/100</f>
        <v>0</v>
      </c>
      <c r="E16" s="126">
        <f>SUMIFS(E$28:E$526,A$28:A$526,"&gt;="&amp;Q4_Start,A$28:A$526,"&lt;="&amp;Q4_End,D$28:D$526,$A16)*$B$3/100</f>
        <v>0</v>
      </c>
      <c r="F16" s="126">
        <f t="shared" si="2"/>
        <v>0</v>
      </c>
    </row>
    <row r="17" spans="1:8" ht="15" hidden="1" customHeight="1">
      <c r="A17" s="99" t="str">
        <f>_Config!$E$6</f>
        <v>Cost of services</v>
      </c>
      <c r="B17" s="126">
        <f>SUMIFS(E$28:E$526,A$28:A$526,"&gt;="&amp;Q1_Start,A$28:A$526,"&lt;="&amp;Q1_End,D$28:D$526,$A17)*$B$3/100</f>
        <v>0</v>
      </c>
      <c r="C17" s="126">
        <f>SUMIFS(E$28:E$526,A$28:A$526,"&gt;="&amp;Q2_Start,A$28:A$526,"&lt;="&amp;Q2_End,D$28:D$526,$A17)*$B$3/100</f>
        <v>0</v>
      </c>
      <c r="D17" s="126">
        <f>SUMIFS(E$28:E$526,A$28:A$526,"&gt;="&amp;Q3_Start,A$28:A$526,"&lt;="&amp;Q3_End,D$28:D$526,$A17)*$B$3/100</f>
        <v>0</v>
      </c>
      <c r="E17" s="126">
        <f>SUMIFS(E$28:E$526,A$28:A$526,"&gt;="&amp;Q4_Start,A$28:A$526,"&lt;="&amp;Q4_End,D$28:D$526,$A17)*$B$3/100</f>
        <v>0</v>
      </c>
      <c r="F17" s="126">
        <f t="shared" si="2"/>
        <v>0</v>
      </c>
    </row>
    <row r="18" spans="1:8" ht="15" hidden="1" customHeight="1">
      <c r="A18" s="99" t="str">
        <f>_Config!$E$7</f>
        <v>Travel costs</v>
      </c>
      <c r="B18" s="126">
        <f>SUMIFS(E$28:E$526,A$28:A$526,"&gt;="&amp;Q1_Start,A$28:A$526,"&lt;="&amp;Q1_End,D$28:D$526,$A18)*$B$3/100</f>
        <v>0</v>
      </c>
      <c r="C18" s="126">
        <f>SUMIFS(E$28:E$526,A$28:A$526,"&gt;="&amp;Q2_Start,A$28:A$526,"&lt;="&amp;Q2_End,D$28:D$526,$A18)*$B$3/100</f>
        <v>0</v>
      </c>
      <c r="D18" s="126">
        <f>SUMIFS(E$28:E$526,A$28:A$526,"&gt;="&amp;Q3_Start,A$28:A$526,"&lt;="&amp;Q3_End,D$28:D$526,$A18)*$B$3/100</f>
        <v>0</v>
      </c>
      <c r="E18" s="126">
        <f>SUMIFS(E$28:E$526,A$28:A$526,"&gt;="&amp;Q4_Start,A$28:A$526,"&lt;="&amp;Q4_End,D$28:D$526,$A18)*$B$3/100</f>
        <v>0</v>
      </c>
      <c r="F18" s="126">
        <f t="shared" si="2"/>
        <v>0</v>
      </c>
    </row>
    <row r="19" spans="1:8" ht="15" hidden="1" customHeight="1">
      <c r="A19" s="99" t="str">
        <f>_Config!$E$8</f>
        <v>Other expenses</v>
      </c>
      <c r="B19" s="126">
        <f>SUMIFS(E$28:E$526,A$28:A$526,"&gt;="&amp;Q1_Start,A$28:A$526,"&lt;="&amp;Q1_End,D$28:D$526,$A19)*$B$3/100</f>
        <v>0</v>
      </c>
      <c r="C19" s="126">
        <f>SUMIFS(E$28:E$526,A$28:A$526,"&gt;="&amp;Q2_Start,A$28:A$526,"&lt;="&amp;Q2_End,D$28:D$526,$A19)*$B$3/100</f>
        <v>0</v>
      </c>
      <c r="D19" s="126">
        <f>SUMIFS(E$28:E$526,A$28:A$526,"&gt;="&amp;Q3_Start,A$28:A$526,"&lt;="&amp;Q3_End,D$28:D$526,$A19)*$B$3/100</f>
        <v>0</v>
      </c>
      <c r="E19" s="126">
        <f>SUMIFS(E$28:E$526,A$28:A$526,"&gt;="&amp;Q4_Start,A$28:A$526,"&lt;="&amp;Q4_End,D$28:D$526,$A19)*$B$3/100</f>
        <v>0</v>
      </c>
      <c r="F19" s="126">
        <f t="shared" si="2"/>
        <v>0</v>
      </c>
    </row>
    <row r="20" spans="1:8" ht="15" hidden="1" customHeight="1">
      <c r="A20" s="98" t="s">
        <v>177</v>
      </c>
      <c r="B20" s="127">
        <f>SUM(B13:B19)</f>
        <v>0</v>
      </c>
      <c r="C20" s="127">
        <f t="shared" ref="C20:F20" si="3">SUM(C13:C19)</f>
        <v>0</v>
      </c>
      <c r="D20" s="127">
        <f t="shared" si="3"/>
        <v>0</v>
      </c>
      <c r="E20" s="127">
        <f t="shared" si="3"/>
        <v>0</v>
      </c>
      <c r="F20" s="127">
        <f t="shared" si="3"/>
        <v>0</v>
      </c>
    </row>
    <row r="21" spans="1:8" ht="15" hidden="1" customHeight="1">
      <c r="A21" s="103" t="s">
        <v>178</v>
      </c>
      <c r="B21" s="128">
        <f>B12-B20</f>
        <v>0</v>
      </c>
      <c r="C21" s="128">
        <f t="shared" ref="C21:F21" si="4">C12-C20</f>
        <v>0</v>
      </c>
      <c r="D21" s="128">
        <f t="shared" si="4"/>
        <v>0</v>
      </c>
      <c r="E21" s="128">
        <f t="shared" si="4"/>
        <v>0</v>
      </c>
      <c r="F21" s="128">
        <f t="shared" si="4"/>
        <v>0</v>
      </c>
    </row>
    <row r="22" spans="1:8" ht="15" hidden="1" customHeight="1">
      <c r="A22" s="100" t="str">
        <f>_Config!$E$9</f>
        <v>Residential finance costs</v>
      </c>
      <c r="B22" s="129">
        <f>SUMIFS(E$28:E$526,A$28:A$526,"&gt;="&amp;Q1_Start,A$28:A$526,"&lt;="&amp;Q1_End,D$28:D$526,_Config!$E$9)*$B$3/100</f>
        <v>0</v>
      </c>
      <c r="C22" s="129">
        <f>SUMIFS(E$28:E$526,A$28:A$526,"&gt;="&amp;Q2_Start,A$28:A$526,"&lt;="&amp;Q2_End,D$28:D$526,_Config!$E$9)*$B$3/100</f>
        <v>0</v>
      </c>
      <c r="D22" s="129">
        <f>SUMIFS(E$28:E$526,A$28:A$526,"&gt;="&amp;Q3_Start,A$28:A$526,"&lt;="&amp;Q3_End,D$28:D$526,_Config!$E$9)*$B$3/100</f>
        <v>0</v>
      </c>
      <c r="E22" s="129">
        <f>SUMIFS(E$28:E$526,A$28:A$526,"&gt;="&amp;Q4_Start,A$28:A$526,"&lt;="&amp;Q4_End,D$28:D$526,_Config!$E$9)*$B$3/100</f>
        <v>0</v>
      </c>
      <c r="F22" s="129">
        <f>SUM(B22:E22)</f>
        <v>0</v>
      </c>
    </row>
    <row r="23" spans="1:8" ht="15" hidden="1" customHeight="1">
      <c r="A23" s="100" t="str">
        <f>_Config!$D$7</f>
        <v>Tax deducted from rent</v>
      </c>
      <c r="B23" s="129">
        <f>SUMIFS(E$28:E$526,A$28:A$526,"&gt;="&amp;Q1_Start,A$28:A$526,"&lt;="&amp;Q1_End,D$28:D$526,_Config!$D$7)*$B$3/100</f>
        <v>0</v>
      </c>
      <c r="C23" s="129">
        <f>SUMIFS(E$28:E$526,A$28:A$526,"&gt;="&amp;Q2_Start,A$28:A$526,"&lt;="&amp;Q2_End,D$28:D$526,_Config!$D$7)*$B$3/100</f>
        <v>0</v>
      </c>
      <c r="D23" s="129">
        <f>SUMIFS(E$28:E$526,A$28:A$526,"&gt;="&amp;Q3_Start,A$28:A$526,"&lt;="&amp;Q3_End,D$28:D$526,_Config!$D$7)*$B$3/100</f>
        <v>0</v>
      </c>
      <c r="E23" s="129">
        <f>SUMIFS(E$28:E$526,A$28:A$526,"&gt;="&amp;Q4_Start,A$28:A$526,"&lt;="&amp;Q4_End,D$28:D$526,_Config!$D$7)*$B$3/100</f>
        <v>0</v>
      </c>
      <c r="F23" s="129">
        <f>SUM(B23:E23)</f>
        <v>0</v>
      </c>
    </row>
    <row r="24" spans="1:8" ht="15" hidden="1" customHeight="1">
      <c r="A24" s="130" t="str">
        <f>_Config!$E$10</f>
        <v>Residential finance costs carried forward</v>
      </c>
      <c r="B24" s="131">
        <f>SUMIFS(E$28:E$526,A$28:A$526,"&gt;="&amp;Q1_Start,A$28:A$526,"&lt;="&amp;Q1_End,D$28:D$526,_Config!$E$10)*$B$3/100</f>
        <v>0</v>
      </c>
      <c r="C24" s="131">
        <f>SUMIFS(E$28:E$526,A$28:A$526,"&gt;="&amp;Q2_Start,A$28:A$526,"&lt;="&amp;Q2_End,D$28:D$526,_Config!$E$10)*$B$3/100</f>
        <v>0</v>
      </c>
      <c r="D24" s="131">
        <f>SUMIFS(E$28:E$526,A$28:A$526,"&gt;="&amp;Q3_Start,A$28:A$526,"&lt;="&amp;Q3_End,D$28:D$526,_Config!$E$10)*$B$3/100</f>
        <v>0</v>
      </c>
      <c r="E24" s="131">
        <f>SUMIFS(E$28:E$526,A$28:A$526,"&gt;="&amp;Q4_Start,A$28:A$526,"&lt;="&amp;Q4_End,D$28:D$526,_Config!$E$10)*$B$3/100</f>
        <v>0</v>
      </c>
      <c r="F24" s="131">
        <f>SUM(B24:E24)</f>
        <v>0</v>
      </c>
    </row>
    <row r="25" spans="1:8" ht="15" hidden="1" customHeight="1">
      <c r="A25" s="17" t="str">
        <f>_Config!$E$11</f>
        <v>Rent-a-Room amount claimed</v>
      </c>
      <c r="B25" s="129">
        <f>SUMIFS(E$28:E$526,A$28:A$526,"&gt;="&amp;Q1_Start,A$28:A$526,"&lt;="&amp;Q1_End,D$28:D$526,_Config!$E$11)*$B$3/100</f>
        <v>0</v>
      </c>
      <c r="C25" s="129">
        <f>SUMIFS(E$28:E$526,A$28:A$526,"&gt;="&amp;Q2_Start,A$28:A$526,"&lt;="&amp;Q2_End,D$28:D$526,_Config!$E$11)*$B$3/100</f>
        <v>0</v>
      </c>
      <c r="D25" s="129">
        <f>SUMIFS(E$28:E$526,A$28:A$526,"&gt;="&amp;Q3_Start,A$28:A$526,"&lt;="&amp;Q3_End,D$28:D$526,_Config!$E$11)*$B$3/100</f>
        <v>0</v>
      </c>
      <c r="E25" s="129">
        <f>SUMIFS(E$28:E$526,A$28:A$526,"&gt;="&amp;Q4_Start,A$28:A$526,"&lt;="&amp;Q4_End,D$28:D$526,_Config!$E$11)*$B$3/100</f>
        <v>0</v>
      </c>
      <c r="F25" s="129">
        <f>SUM(B25:E25)</f>
        <v>0</v>
      </c>
    </row>
    <row r="26" spans="1:8" ht="40.5" customHeight="1">
      <c r="A26" s="83" t="s">
        <v>179</v>
      </c>
      <c r="B26" s="84"/>
      <c r="C26" s="81"/>
      <c r="D26" s="81"/>
      <c r="E26" s="82"/>
      <c r="F26" s="34" t="s">
        <v>180</v>
      </c>
      <c r="G26" s="109"/>
      <c r="H26" s="147"/>
    </row>
    <row r="27" spans="1:8" ht="24.75" customHeight="1">
      <c r="A27" s="36" t="s">
        <v>181</v>
      </c>
      <c r="B27" s="35" t="s">
        <v>182</v>
      </c>
      <c r="C27" s="35" t="s">
        <v>183</v>
      </c>
      <c r="D27" s="35" t="s">
        <v>170</v>
      </c>
      <c r="E27" s="35" t="s">
        <v>184</v>
      </c>
      <c r="F27" s="35" t="s">
        <v>185</v>
      </c>
      <c r="G27" s="35" t="s">
        <v>186</v>
      </c>
      <c r="H27" s="146" t="s">
        <v>187</v>
      </c>
    </row>
    <row r="28" spans="1:8" ht="15" customHeight="1">
      <c r="A28" s="37"/>
      <c r="B28" s="74"/>
      <c r="C28" s="75"/>
      <c r="D28" s="38"/>
      <c r="E28" s="39"/>
      <c r="F28" s="79"/>
      <c r="G28" s="145"/>
      <c r="H28" s="80" t="str">
        <f>IF(OR(C28="",D28=""),"",IF(COUNTIF(IF(C28="Income",Cat_Income,IF(C28="Expense",Cat_Expense,Cat_Capital)),D28)&gt;0,"OK","CHECK TYPE/CATEGORY"))</f>
        <v/>
      </c>
    </row>
    <row r="29" spans="1:8" ht="15" customHeight="1">
      <c r="A29" s="37"/>
      <c r="B29" s="74"/>
      <c r="C29" s="75"/>
      <c r="D29" s="38"/>
      <c r="E29" s="39"/>
      <c r="F29" s="79"/>
      <c r="G29" s="145"/>
      <c r="H29" s="80" t="str">
        <f>IF(OR(C29="",D29=""),"",IF(COUNTIF(IF(C29="Income",Cat_Income,IF(C29="Expense",Cat_Expense,Cat_Capital)),D29)&gt;0,"OK","CHECK TYPE/CATEGORY"))</f>
        <v/>
      </c>
    </row>
    <row r="30" spans="1:8" ht="15" customHeight="1">
      <c r="A30" s="37"/>
      <c r="B30" s="74"/>
      <c r="C30" s="75"/>
      <c r="D30" s="38"/>
      <c r="E30" s="39"/>
      <c r="F30" s="79"/>
      <c r="G30" s="145"/>
      <c r="H30" s="80" t="str">
        <f>IF(OR(C30="",D30=""),"",IF(COUNTIF(IF(C30="Income",Cat_Income,IF(C30="Expense",Cat_Expense,Cat_Capital)),D30)&gt;0,"OK","CHECK TYPE/CATEGORY"))</f>
        <v/>
      </c>
    </row>
    <row r="31" spans="1:8" ht="15" customHeight="1">
      <c r="A31" s="37"/>
      <c r="B31" s="74"/>
      <c r="C31" s="75"/>
      <c r="D31" s="38"/>
      <c r="E31" s="39"/>
      <c r="F31" s="79"/>
      <c r="G31" s="145"/>
      <c r="H31" s="80" t="str">
        <f>IF(OR(C31="",D31=""),"",IF(COUNTIF(IF(C31="Income",Cat_Income,IF(C31="Expense",Cat_Expense,Cat_Capital)),D31)&gt;0,"OK","CHECK TYPE/CATEGORY"))</f>
        <v/>
      </c>
    </row>
    <row r="32" spans="1:8" ht="15" customHeight="1">
      <c r="A32" s="37"/>
      <c r="B32" s="74"/>
      <c r="C32" s="75"/>
      <c r="D32" s="38"/>
      <c r="E32" s="39"/>
      <c r="F32" s="79"/>
      <c r="G32" s="145"/>
      <c r="H32" s="80" t="str">
        <f>IF(OR(C32="",D32=""),"",IF(COUNTIF(IF(C32="Income",Cat_Income,IF(C32="Expense",Cat_Expense,Cat_Capital)),D32)&gt;0,"OK","CHECK TYPE/CATEGORY"))</f>
        <v/>
      </c>
    </row>
    <row r="33" spans="1:8" ht="15" customHeight="1">
      <c r="A33" s="37"/>
      <c r="B33" s="74"/>
      <c r="C33" s="75"/>
      <c r="D33" s="38"/>
      <c r="E33" s="39"/>
      <c r="F33" s="79"/>
      <c r="G33" s="145"/>
      <c r="H33" s="80" t="str">
        <f>IF(OR(C33="",D33=""),"",IF(COUNTIF(IF(C33="Income",Cat_Income,IF(C33="Expense",Cat_Expense,Cat_Capital)),D33)&gt;0,"OK","CHECK TYPE/CATEGORY"))</f>
        <v/>
      </c>
    </row>
    <row r="34" spans="1:8" ht="15" customHeight="1">
      <c r="A34" s="37"/>
      <c r="B34" s="74"/>
      <c r="C34" s="75"/>
      <c r="D34" s="38"/>
      <c r="E34" s="39"/>
      <c r="F34" s="79"/>
      <c r="G34" s="145"/>
      <c r="H34" s="80" t="str">
        <f>IF(OR(C34="",D34=""),"",IF(COUNTIF(IF(C34="Income",Cat_Income,IF(C34="Expense",Cat_Expense,Cat_Capital)),D34)&gt;0,"OK","CHECK TYPE/CATEGORY"))</f>
        <v/>
      </c>
    </row>
    <row r="35" spans="1:8" ht="15" customHeight="1">
      <c r="A35" s="37"/>
      <c r="B35" s="74"/>
      <c r="C35" s="75"/>
      <c r="D35" s="38"/>
      <c r="E35" s="39"/>
      <c r="F35" s="79"/>
      <c r="G35" s="145"/>
      <c r="H35" s="80" t="str">
        <f>IF(OR(C35="",D35=""),"",IF(COUNTIF(IF(C35="Income",Cat_Income,IF(C35="Expense",Cat_Expense,Cat_Capital)),D35)&gt;0,"OK","CHECK TYPE/CATEGORY"))</f>
        <v/>
      </c>
    </row>
    <row r="36" spans="1:8" ht="15" customHeight="1">
      <c r="A36" s="37"/>
      <c r="B36" s="74"/>
      <c r="C36" s="75"/>
      <c r="D36" s="38"/>
      <c r="E36" s="39"/>
      <c r="F36" s="79"/>
      <c r="G36" s="145"/>
      <c r="H36" s="80" t="str">
        <f>IF(OR(C36="",D36=""),"",IF(COUNTIF(IF(C36="Income",Cat_Income,IF(C36="Expense",Cat_Expense,Cat_Capital)),D36)&gt;0,"OK","CHECK TYPE/CATEGORY"))</f>
        <v/>
      </c>
    </row>
    <row r="37" spans="1:8" ht="15" customHeight="1">
      <c r="A37" s="37"/>
      <c r="B37" s="74"/>
      <c r="C37" s="75"/>
      <c r="D37" s="38"/>
      <c r="E37" s="39"/>
      <c r="F37" s="79"/>
      <c r="G37" s="145"/>
      <c r="H37" s="80" t="str">
        <f>IF(OR(C37="",D37=""),"",IF(COUNTIF(IF(C37="Income",Cat_Income,IF(C37="Expense",Cat_Expense,Cat_Capital)),D37)&gt;0,"OK","CHECK TYPE/CATEGORY"))</f>
        <v/>
      </c>
    </row>
    <row r="38" spans="1:8" ht="15" customHeight="1">
      <c r="A38" s="37"/>
      <c r="B38" s="74"/>
      <c r="C38" s="75"/>
      <c r="D38" s="38"/>
      <c r="E38" s="39"/>
      <c r="F38" s="79"/>
      <c r="G38" s="145"/>
      <c r="H38" s="80" t="str">
        <f>IF(OR(C38="",D38=""),"",IF(COUNTIF(IF(C38="Income",Cat_Income,IF(C38="Expense",Cat_Expense,Cat_Capital)),D38)&gt;0,"OK","CHECK TYPE/CATEGORY"))</f>
        <v/>
      </c>
    </row>
    <row r="39" spans="1:8" ht="15" customHeight="1">
      <c r="A39" s="37"/>
      <c r="B39" s="74"/>
      <c r="C39" s="75"/>
      <c r="D39" s="38"/>
      <c r="E39" s="39"/>
      <c r="F39" s="79"/>
      <c r="G39" s="145"/>
      <c r="H39" s="80" t="str">
        <f>IF(OR(C39="",D39=""),"",IF(COUNTIF(IF(C39="Income",Cat_Income,IF(C39="Expense",Cat_Expense,Cat_Capital)),D39)&gt;0,"OK","CHECK TYPE/CATEGORY"))</f>
        <v/>
      </c>
    </row>
    <row r="40" spans="1:8" ht="15" customHeight="1">
      <c r="A40" s="37"/>
      <c r="B40" s="74"/>
      <c r="C40" s="75"/>
      <c r="D40" s="38"/>
      <c r="E40" s="39"/>
      <c r="F40" s="79"/>
      <c r="G40" s="145"/>
      <c r="H40" s="80" t="str">
        <f>IF(OR(C40="",D40=""),"",IF(COUNTIF(IF(C40="Income",Cat_Income,IF(C40="Expense",Cat_Expense,Cat_Capital)),D40)&gt;0,"OK","CHECK TYPE/CATEGORY"))</f>
        <v/>
      </c>
    </row>
    <row r="41" spans="1:8" ht="15" customHeight="1">
      <c r="A41" s="37"/>
      <c r="B41" s="74"/>
      <c r="C41" s="75"/>
      <c r="D41" s="38"/>
      <c r="E41" s="39"/>
      <c r="F41" s="79"/>
      <c r="G41" s="145"/>
      <c r="H41" s="80" t="str">
        <f>IF(OR(C41="",D41=""),"",IF(COUNTIF(IF(C41="Income",Cat_Income,IF(C41="Expense",Cat_Expense,Cat_Capital)),D41)&gt;0,"OK","CHECK TYPE/CATEGORY"))</f>
        <v/>
      </c>
    </row>
    <row r="42" spans="1:8" ht="15" customHeight="1">
      <c r="A42" s="37"/>
      <c r="B42" s="74"/>
      <c r="C42" s="75"/>
      <c r="D42" s="38"/>
      <c r="E42" s="39"/>
      <c r="F42" s="79"/>
      <c r="G42" s="145"/>
      <c r="H42" s="80" t="str">
        <f>IF(OR(C42="",D42=""),"",IF(COUNTIF(IF(C42="Income",Cat_Income,IF(C42="Expense",Cat_Expense,Cat_Capital)),D42)&gt;0,"OK","CHECK TYPE/CATEGORY"))</f>
        <v/>
      </c>
    </row>
    <row r="43" spans="1:8" ht="15" customHeight="1">
      <c r="A43" s="37"/>
      <c r="B43" s="74"/>
      <c r="C43" s="75"/>
      <c r="D43" s="38"/>
      <c r="E43" s="39"/>
      <c r="F43" s="79"/>
      <c r="G43" s="145"/>
      <c r="H43" s="80" t="str">
        <f>IF(OR(C43="",D43=""),"",IF(COUNTIF(IF(C43="Income",Cat_Income,IF(C43="Expense",Cat_Expense,Cat_Capital)),D43)&gt;0,"OK","CHECK TYPE/CATEGORY"))</f>
        <v/>
      </c>
    </row>
    <row r="44" spans="1:8" ht="15" customHeight="1">
      <c r="A44" s="37"/>
      <c r="B44" s="74"/>
      <c r="C44" s="75"/>
      <c r="D44" s="38"/>
      <c r="E44" s="39"/>
      <c r="F44" s="79"/>
      <c r="G44" s="145"/>
      <c r="H44" s="80" t="str">
        <f>IF(OR(C44="",D44=""),"",IF(COUNTIF(IF(C44="Income",Cat_Income,IF(C44="Expense",Cat_Expense,Cat_Capital)),D44)&gt;0,"OK","CHECK TYPE/CATEGORY"))</f>
        <v/>
      </c>
    </row>
    <row r="45" spans="1:8" ht="15" customHeight="1">
      <c r="A45" s="37"/>
      <c r="B45" s="74"/>
      <c r="C45" s="75"/>
      <c r="D45" s="38"/>
      <c r="E45" s="39"/>
      <c r="F45" s="79"/>
      <c r="G45" s="145"/>
      <c r="H45" s="80" t="str">
        <f>IF(OR(C45="",D45=""),"",IF(COUNTIF(IF(C45="Income",Cat_Income,IF(C45="Expense",Cat_Expense,Cat_Capital)),D45)&gt;0,"OK","CHECK TYPE/CATEGORY"))</f>
        <v/>
      </c>
    </row>
    <row r="46" spans="1:8" ht="15" customHeight="1">
      <c r="A46" s="37"/>
      <c r="B46" s="74"/>
      <c r="C46" s="75"/>
      <c r="D46" s="38"/>
      <c r="E46" s="39"/>
      <c r="F46" s="79"/>
      <c r="G46" s="145"/>
      <c r="H46" s="80" t="str">
        <f>IF(OR(C46="",D46=""),"",IF(COUNTIF(IF(C46="Income",Cat_Income,IF(C46="Expense",Cat_Expense,Cat_Capital)),D46)&gt;0,"OK","CHECK TYPE/CATEGORY"))</f>
        <v/>
      </c>
    </row>
    <row r="47" spans="1:8" ht="15" customHeight="1">
      <c r="A47" s="37"/>
      <c r="B47" s="74"/>
      <c r="C47" s="75"/>
      <c r="D47" s="38"/>
      <c r="E47" s="39"/>
      <c r="F47" s="79"/>
      <c r="G47" s="145"/>
      <c r="H47" s="80" t="str">
        <f>IF(OR(C47="",D47=""),"",IF(COUNTIF(IF(C47="Income",Cat_Income,IF(C47="Expense",Cat_Expense,Cat_Capital)),D47)&gt;0,"OK","CHECK TYPE/CATEGORY"))</f>
        <v/>
      </c>
    </row>
    <row r="48" spans="1:8" ht="15" customHeight="1">
      <c r="A48" s="37"/>
      <c r="B48" s="74"/>
      <c r="C48" s="75"/>
      <c r="D48" s="38"/>
      <c r="E48" s="39"/>
      <c r="F48" s="79"/>
      <c r="G48" s="145"/>
      <c r="H48" s="80" t="str">
        <f>IF(OR(C48="",D48=""),"",IF(COUNTIF(IF(C48="Income",Cat_Income,IF(C48="Expense",Cat_Expense,Cat_Capital)),D48)&gt;0,"OK","CHECK TYPE/CATEGORY"))</f>
        <v/>
      </c>
    </row>
    <row r="49" spans="1:8" ht="15" customHeight="1">
      <c r="A49" s="37"/>
      <c r="B49" s="74"/>
      <c r="C49" s="75"/>
      <c r="D49" s="38"/>
      <c r="E49" s="39"/>
      <c r="F49" s="79"/>
      <c r="G49" s="145"/>
      <c r="H49" s="80" t="str">
        <f>IF(OR(C49="",D49=""),"",IF(COUNTIF(IF(C49="Income",Cat_Income,IF(C49="Expense",Cat_Expense,Cat_Capital)),D49)&gt;0,"OK","CHECK TYPE/CATEGORY"))</f>
        <v/>
      </c>
    </row>
    <row r="50" spans="1:8" ht="15" customHeight="1">
      <c r="A50" s="37"/>
      <c r="B50" s="74"/>
      <c r="C50" s="75"/>
      <c r="D50" s="38"/>
      <c r="E50" s="39"/>
      <c r="F50" s="79"/>
      <c r="G50" s="145"/>
      <c r="H50" s="80" t="str">
        <f>IF(OR(C50="",D50=""),"",IF(COUNTIF(IF(C50="Income",Cat_Income,IF(C50="Expense",Cat_Expense,Cat_Capital)),D50)&gt;0,"OK","CHECK TYPE/CATEGORY"))</f>
        <v/>
      </c>
    </row>
    <row r="51" spans="1:8" ht="15" customHeight="1">
      <c r="A51" s="37"/>
      <c r="B51" s="74"/>
      <c r="C51" s="75"/>
      <c r="D51" s="38"/>
      <c r="E51" s="39"/>
      <c r="F51" s="79"/>
      <c r="G51" s="145"/>
      <c r="H51" s="80" t="str">
        <f>IF(OR(C51="",D51=""),"",IF(COUNTIF(IF(C51="Income",Cat_Income,IF(C51="Expense",Cat_Expense,Cat_Capital)),D51)&gt;0,"OK","CHECK TYPE/CATEGORY"))</f>
        <v/>
      </c>
    </row>
    <row r="52" spans="1:8" ht="15" customHeight="1">
      <c r="A52" s="37"/>
      <c r="B52" s="74"/>
      <c r="C52" s="75"/>
      <c r="D52" s="38"/>
      <c r="E52" s="39"/>
      <c r="F52" s="79"/>
      <c r="G52" s="145"/>
      <c r="H52" s="80" t="str">
        <f>IF(OR(C52="",D52=""),"",IF(COUNTIF(IF(C52="Income",Cat_Income,IF(C52="Expense",Cat_Expense,Cat_Capital)),D52)&gt;0,"OK","CHECK TYPE/CATEGORY"))</f>
        <v/>
      </c>
    </row>
    <row r="53" spans="1:8" ht="15" customHeight="1">
      <c r="A53" s="37"/>
      <c r="B53" s="74"/>
      <c r="C53" s="75"/>
      <c r="D53" s="38"/>
      <c r="E53" s="39"/>
      <c r="F53" s="79"/>
      <c r="G53" s="145"/>
      <c r="H53" s="80" t="str">
        <f>IF(OR(C53="",D53=""),"",IF(COUNTIF(IF(C53="Income",Cat_Income,IF(C53="Expense",Cat_Expense,Cat_Capital)),D53)&gt;0,"OK","CHECK TYPE/CATEGORY"))</f>
        <v/>
      </c>
    </row>
    <row r="54" spans="1:8" ht="15" customHeight="1">
      <c r="A54" s="37"/>
      <c r="B54" s="74"/>
      <c r="C54" s="75"/>
      <c r="D54" s="38"/>
      <c r="E54" s="39"/>
      <c r="F54" s="79"/>
      <c r="G54" s="145"/>
      <c r="H54" s="80" t="str">
        <f>IF(OR(C54="",D54=""),"",IF(COUNTIF(IF(C54="Income",Cat_Income,IF(C54="Expense",Cat_Expense,Cat_Capital)),D54)&gt;0,"OK","CHECK TYPE/CATEGORY"))</f>
        <v/>
      </c>
    </row>
    <row r="55" spans="1:8" ht="15" customHeight="1">
      <c r="A55" s="37"/>
      <c r="B55" s="74"/>
      <c r="C55" s="75"/>
      <c r="D55" s="38"/>
      <c r="E55" s="39"/>
      <c r="F55" s="79"/>
      <c r="G55" s="145"/>
      <c r="H55" s="80" t="str">
        <f>IF(OR(C55="",D55=""),"",IF(COUNTIF(IF(C55="Income",Cat_Income,IF(C55="Expense",Cat_Expense,Cat_Capital)),D55)&gt;0,"OK","CHECK TYPE/CATEGORY"))</f>
        <v/>
      </c>
    </row>
    <row r="56" spans="1:8" ht="15" customHeight="1">
      <c r="A56" s="37"/>
      <c r="B56" s="74"/>
      <c r="C56" s="75"/>
      <c r="D56" s="38"/>
      <c r="E56" s="39"/>
      <c r="F56" s="79"/>
      <c r="G56" s="145"/>
      <c r="H56" s="80" t="str">
        <f>IF(OR(C56="",D56=""),"",IF(COUNTIF(IF(C56="Income",Cat_Income,IF(C56="Expense",Cat_Expense,Cat_Capital)),D56)&gt;0,"OK","CHECK TYPE/CATEGORY"))</f>
        <v/>
      </c>
    </row>
    <row r="57" spans="1:8" ht="15" customHeight="1">
      <c r="A57" s="37"/>
      <c r="B57" s="74"/>
      <c r="C57" s="75"/>
      <c r="D57" s="38"/>
      <c r="E57" s="39"/>
      <c r="F57" s="79"/>
      <c r="G57" s="145"/>
      <c r="H57" s="80" t="str">
        <f>IF(OR(C57="",D57=""),"",IF(COUNTIF(IF(C57="Income",Cat_Income,IF(C57="Expense",Cat_Expense,Cat_Capital)),D57)&gt;0,"OK","CHECK TYPE/CATEGORY"))</f>
        <v/>
      </c>
    </row>
    <row r="58" spans="1:8" ht="15" customHeight="1">
      <c r="A58" s="37"/>
      <c r="B58" s="74"/>
      <c r="C58" s="75"/>
      <c r="D58" s="38"/>
      <c r="E58" s="39"/>
      <c r="F58" s="79"/>
      <c r="G58" s="145"/>
      <c r="H58" s="80" t="str">
        <f>IF(OR(C58="",D58=""),"",IF(COUNTIF(IF(C58="Income",Cat_Income,IF(C58="Expense",Cat_Expense,Cat_Capital)),D58)&gt;0,"OK","CHECK TYPE/CATEGORY"))</f>
        <v/>
      </c>
    </row>
    <row r="59" spans="1:8" ht="15" customHeight="1">
      <c r="A59" s="37"/>
      <c r="B59" s="74"/>
      <c r="C59" s="75"/>
      <c r="D59" s="38"/>
      <c r="E59" s="39"/>
      <c r="F59" s="79"/>
      <c r="G59" s="145"/>
      <c r="H59" s="80" t="str">
        <f>IF(OR(C59="",D59=""),"",IF(COUNTIF(IF(C59="Income",Cat_Income,IF(C59="Expense",Cat_Expense,Cat_Capital)),D59)&gt;0,"OK","CHECK TYPE/CATEGORY"))</f>
        <v/>
      </c>
    </row>
    <row r="60" spans="1:8" ht="15" customHeight="1">
      <c r="A60" s="37"/>
      <c r="B60" s="74"/>
      <c r="C60" s="75"/>
      <c r="D60" s="38"/>
      <c r="E60" s="39"/>
      <c r="F60" s="79"/>
      <c r="G60" s="145"/>
      <c r="H60" s="80" t="str">
        <f>IF(OR(C60="",D60=""),"",IF(COUNTIF(IF(C60="Income",Cat_Income,IF(C60="Expense",Cat_Expense,Cat_Capital)),D60)&gt;0,"OK","CHECK TYPE/CATEGORY"))</f>
        <v/>
      </c>
    </row>
    <row r="61" spans="1:8" ht="15" customHeight="1">
      <c r="A61" s="37"/>
      <c r="B61" s="74"/>
      <c r="C61" s="75"/>
      <c r="D61" s="38"/>
      <c r="E61" s="39"/>
      <c r="F61" s="79"/>
      <c r="G61" s="145"/>
      <c r="H61" s="80" t="str">
        <f>IF(OR(C61="",D61=""),"",IF(COUNTIF(IF(C61="Income",Cat_Income,IF(C61="Expense",Cat_Expense,Cat_Capital)),D61)&gt;0,"OK","CHECK TYPE/CATEGORY"))</f>
        <v/>
      </c>
    </row>
    <row r="62" spans="1:8" ht="15" customHeight="1">
      <c r="A62" s="37"/>
      <c r="B62" s="74"/>
      <c r="C62" s="75"/>
      <c r="D62" s="38"/>
      <c r="E62" s="39"/>
      <c r="F62" s="79"/>
      <c r="G62" s="145"/>
      <c r="H62" s="80" t="str">
        <f>IF(OR(C62="",D62=""),"",IF(COUNTIF(IF(C62="Income",Cat_Income,IF(C62="Expense",Cat_Expense,Cat_Capital)),D62)&gt;0,"OK","CHECK TYPE/CATEGORY"))</f>
        <v/>
      </c>
    </row>
    <row r="63" spans="1:8" ht="15" customHeight="1">
      <c r="A63" s="37"/>
      <c r="B63" s="74"/>
      <c r="C63" s="75"/>
      <c r="D63" s="38"/>
      <c r="E63" s="39"/>
      <c r="F63" s="79"/>
      <c r="G63" s="145"/>
      <c r="H63" s="80" t="str">
        <f>IF(OR(C63="",D63=""),"",IF(COUNTIF(IF(C63="Income",Cat_Income,IF(C63="Expense",Cat_Expense,Cat_Capital)),D63)&gt;0,"OK","CHECK TYPE/CATEGORY"))</f>
        <v/>
      </c>
    </row>
    <row r="64" spans="1:8" ht="15" customHeight="1">
      <c r="A64" s="37"/>
      <c r="B64" s="74"/>
      <c r="C64" s="75"/>
      <c r="D64" s="38"/>
      <c r="E64" s="39"/>
      <c r="F64" s="79"/>
      <c r="G64" s="145"/>
      <c r="H64" s="80" t="str">
        <f>IF(OR(C64="",D64=""),"",IF(COUNTIF(IF(C64="Income",Cat_Income,IF(C64="Expense",Cat_Expense,Cat_Capital)),D64)&gt;0,"OK","CHECK TYPE/CATEGORY"))</f>
        <v/>
      </c>
    </row>
    <row r="65" spans="1:8" ht="15" customHeight="1">
      <c r="A65" s="37"/>
      <c r="B65" s="74"/>
      <c r="C65" s="75"/>
      <c r="D65" s="38"/>
      <c r="E65" s="39"/>
      <c r="F65" s="79"/>
      <c r="G65" s="145"/>
      <c r="H65" s="80" t="str">
        <f>IF(OR(C65="",D65=""),"",IF(COUNTIF(IF(C65="Income",Cat_Income,IF(C65="Expense",Cat_Expense,Cat_Capital)),D65)&gt;0,"OK","CHECK TYPE/CATEGORY"))</f>
        <v/>
      </c>
    </row>
    <row r="66" spans="1:8" ht="15" customHeight="1">
      <c r="A66" s="37"/>
      <c r="B66" s="74"/>
      <c r="C66" s="75"/>
      <c r="D66" s="38"/>
      <c r="E66" s="39"/>
      <c r="F66" s="79"/>
      <c r="G66" s="145"/>
      <c r="H66" s="80" t="str">
        <f>IF(OR(C66="",D66=""),"",IF(COUNTIF(IF(C66="Income",Cat_Income,IF(C66="Expense",Cat_Expense,Cat_Capital)),D66)&gt;0,"OK","CHECK TYPE/CATEGORY"))</f>
        <v/>
      </c>
    </row>
    <row r="67" spans="1:8" ht="15" customHeight="1">
      <c r="A67" s="37"/>
      <c r="B67" s="74"/>
      <c r="C67" s="75"/>
      <c r="D67" s="38"/>
      <c r="E67" s="39"/>
      <c r="F67" s="79"/>
      <c r="G67" s="145"/>
      <c r="H67" s="80" t="str">
        <f>IF(OR(C67="",D67=""),"",IF(COUNTIF(IF(C67="Income",Cat_Income,IF(C67="Expense",Cat_Expense,Cat_Capital)),D67)&gt;0,"OK","CHECK TYPE/CATEGORY"))</f>
        <v/>
      </c>
    </row>
    <row r="68" spans="1:8" ht="15" customHeight="1">
      <c r="A68" s="37"/>
      <c r="B68" s="74"/>
      <c r="C68" s="75"/>
      <c r="D68" s="38"/>
      <c r="E68" s="39"/>
      <c r="F68" s="79"/>
      <c r="G68" s="145"/>
      <c r="H68" s="80" t="str">
        <f>IF(OR(C68="",D68=""),"",IF(COUNTIF(IF(C68="Income",Cat_Income,IF(C68="Expense",Cat_Expense,Cat_Capital)),D68)&gt;0,"OK","CHECK TYPE/CATEGORY"))</f>
        <v/>
      </c>
    </row>
    <row r="69" spans="1:8" ht="15" customHeight="1">
      <c r="A69" s="37"/>
      <c r="B69" s="74"/>
      <c r="C69" s="75"/>
      <c r="D69" s="38"/>
      <c r="E69" s="39"/>
      <c r="F69" s="79"/>
      <c r="G69" s="145"/>
      <c r="H69" s="80" t="str">
        <f>IF(OR(C69="",D69=""),"",IF(COUNTIF(IF(C69="Income",Cat_Income,IF(C69="Expense",Cat_Expense,Cat_Capital)),D69)&gt;0,"OK","CHECK TYPE/CATEGORY"))</f>
        <v/>
      </c>
    </row>
    <row r="70" spans="1:8" ht="15" customHeight="1">
      <c r="A70" s="37"/>
      <c r="B70" s="74"/>
      <c r="C70" s="75"/>
      <c r="D70" s="38"/>
      <c r="E70" s="39"/>
      <c r="F70" s="79"/>
      <c r="G70" s="145"/>
      <c r="H70" s="80" t="str">
        <f>IF(OR(C70="",D70=""),"",IF(COUNTIF(IF(C70="Income",Cat_Income,IF(C70="Expense",Cat_Expense,Cat_Capital)),D70)&gt;0,"OK","CHECK TYPE/CATEGORY"))</f>
        <v/>
      </c>
    </row>
    <row r="71" spans="1:8" ht="15" customHeight="1">
      <c r="A71" s="37"/>
      <c r="B71" s="74"/>
      <c r="C71" s="75"/>
      <c r="D71" s="38"/>
      <c r="E71" s="39"/>
      <c r="F71" s="79"/>
      <c r="G71" s="145"/>
      <c r="H71" s="80" t="str">
        <f>IF(OR(C71="",D71=""),"",IF(COUNTIF(IF(C71="Income",Cat_Income,IF(C71="Expense",Cat_Expense,Cat_Capital)),D71)&gt;0,"OK","CHECK TYPE/CATEGORY"))</f>
        <v/>
      </c>
    </row>
    <row r="72" spans="1:8" ht="15" customHeight="1">
      <c r="A72" s="37"/>
      <c r="B72" s="74"/>
      <c r="C72" s="75"/>
      <c r="D72" s="38"/>
      <c r="E72" s="39"/>
      <c r="F72" s="79"/>
      <c r="G72" s="145"/>
      <c r="H72" s="80" t="str">
        <f>IF(OR(C72="",D72=""),"",IF(COUNTIF(IF(C72="Income",Cat_Income,IF(C72="Expense",Cat_Expense,Cat_Capital)),D72)&gt;0,"OK","CHECK TYPE/CATEGORY"))</f>
        <v/>
      </c>
    </row>
    <row r="73" spans="1:8" ht="15" customHeight="1">
      <c r="A73" s="37"/>
      <c r="B73" s="74"/>
      <c r="C73" s="75"/>
      <c r="D73" s="38"/>
      <c r="E73" s="39"/>
      <c r="F73" s="79"/>
      <c r="G73" s="145"/>
      <c r="H73" s="80" t="str">
        <f>IF(OR(C73="",D73=""),"",IF(COUNTIF(IF(C73="Income",Cat_Income,IF(C73="Expense",Cat_Expense,Cat_Capital)),D73)&gt;0,"OK","CHECK TYPE/CATEGORY"))</f>
        <v/>
      </c>
    </row>
    <row r="74" spans="1:8" ht="15" customHeight="1">
      <c r="A74" s="37"/>
      <c r="B74" s="74"/>
      <c r="C74" s="75"/>
      <c r="D74" s="38"/>
      <c r="E74" s="39"/>
      <c r="F74" s="79"/>
      <c r="G74" s="145"/>
      <c r="H74" s="80" t="str">
        <f>IF(OR(C74="",D74=""),"",IF(COUNTIF(IF(C74="Income",Cat_Income,IF(C74="Expense",Cat_Expense,Cat_Capital)),D74)&gt;0,"OK","CHECK TYPE/CATEGORY"))</f>
        <v/>
      </c>
    </row>
    <row r="75" spans="1:8" ht="15" customHeight="1">
      <c r="A75" s="37"/>
      <c r="B75" s="74"/>
      <c r="C75" s="75"/>
      <c r="D75" s="38"/>
      <c r="E75" s="39"/>
      <c r="F75" s="79"/>
      <c r="G75" s="145"/>
      <c r="H75" s="80" t="str">
        <f>IF(OR(C75="",D75=""),"",IF(COUNTIF(IF(C75="Income",Cat_Income,IF(C75="Expense",Cat_Expense,Cat_Capital)),D75)&gt;0,"OK","CHECK TYPE/CATEGORY"))</f>
        <v/>
      </c>
    </row>
    <row r="76" spans="1:8" ht="15" customHeight="1">
      <c r="A76" s="37"/>
      <c r="B76" s="74"/>
      <c r="C76" s="75"/>
      <c r="D76" s="38"/>
      <c r="E76" s="39"/>
      <c r="F76" s="79"/>
      <c r="G76" s="145"/>
      <c r="H76" s="80" t="str">
        <f>IF(OR(C76="",D76=""),"",IF(COUNTIF(IF(C76="Income",Cat_Income,IF(C76="Expense",Cat_Expense,Cat_Capital)),D76)&gt;0,"OK","CHECK TYPE/CATEGORY"))</f>
        <v/>
      </c>
    </row>
    <row r="77" spans="1:8" ht="15" customHeight="1">
      <c r="A77" s="37"/>
      <c r="B77" s="74"/>
      <c r="C77" s="75"/>
      <c r="D77" s="38"/>
      <c r="E77" s="39"/>
      <c r="F77" s="79"/>
      <c r="G77" s="145"/>
      <c r="H77" s="80" t="str">
        <f>IF(OR(C77="",D77=""),"",IF(COUNTIF(IF(C77="Income",Cat_Income,IF(C77="Expense",Cat_Expense,Cat_Capital)),D77)&gt;0,"OK","CHECK TYPE/CATEGORY"))</f>
        <v/>
      </c>
    </row>
    <row r="78" spans="1:8" ht="15" customHeight="1">
      <c r="A78" s="37"/>
      <c r="B78" s="74"/>
      <c r="C78" s="75"/>
      <c r="D78" s="38"/>
      <c r="E78" s="39"/>
      <c r="F78" s="79"/>
      <c r="G78" s="145"/>
      <c r="H78" s="80" t="str">
        <f>IF(OR(C78="",D78=""),"",IF(COUNTIF(IF(C78="Income",Cat_Income,IF(C78="Expense",Cat_Expense,Cat_Capital)),D78)&gt;0,"OK","CHECK TYPE/CATEGORY"))</f>
        <v/>
      </c>
    </row>
    <row r="79" spans="1:8" ht="15" customHeight="1">
      <c r="A79" s="37"/>
      <c r="B79" s="74"/>
      <c r="C79" s="75"/>
      <c r="D79" s="38"/>
      <c r="E79" s="39"/>
      <c r="F79" s="79"/>
      <c r="G79" s="145"/>
      <c r="H79" s="80" t="str">
        <f>IF(OR(C79="",D79=""),"",IF(COUNTIF(IF(C79="Income",Cat_Income,IF(C79="Expense",Cat_Expense,Cat_Capital)),D79)&gt;0,"OK","CHECK TYPE/CATEGORY"))</f>
        <v/>
      </c>
    </row>
    <row r="80" spans="1:8" ht="15" customHeight="1">
      <c r="A80" s="37"/>
      <c r="B80" s="74"/>
      <c r="C80" s="75"/>
      <c r="D80" s="38"/>
      <c r="E80" s="39"/>
      <c r="F80" s="79"/>
      <c r="G80" s="145"/>
      <c r="H80" s="80" t="str">
        <f>IF(OR(C80="",D80=""),"",IF(COUNTIF(IF(C80="Income",Cat_Income,IF(C80="Expense",Cat_Expense,Cat_Capital)),D80)&gt;0,"OK","CHECK TYPE/CATEGORY"))</f>
        <v/>
      </c>
    </row>
    <row r="81" spans="1:8" ht="15" customHeight="1">
      <c r="A81" s="37"/>
      <c r="B81" s="74"/>
      <c r="C81" s="75"/>
      <c r="D81" s="38"/>
      <c r="E81" s="39"/>
      <c r="F81" s="79"/>
      <c r="G81" s="145"/>
      <c r="H81" s="80" t="str">
        <f>IF(OR(C81="",D81=""),"",IF(COUNTIF(IF(C81="Income",Cat_Income,IF(C81="Expense",Cat_Expense,Cat_Capital)),D81)&gt;0,"OK","CHECK TYPE/CATEGORY"))</f>
        <v/>
      </c>
    </row>
    <row r="82" spans="1:8" ht="15" customHeight="1">
      <c r="A82" s="37"/>
      <c r="B82" s="74"/>
      <c r="C82" s="75"/>
      <c r="D82" s="38"/>
      <c r="E82" s="39"/>
      <c r="F82" s="79"/>
      <c r="G82" s="145"/>
      <c r="H82" s="80" t="str">
        <f>IF(OR(C82="",D82=""),"",IF(COUNTIF(IF(C82="Income",Cat_Income,IF(C82="Expense",Cat_Expense,Cat_Capital)),D82)&gt;0,"OK","CHECK TYPE/CATEGORY"))</f>
        <v/>
      </c>
    </row>
    <row r="83" spans="1:8" ht="15" customHeight="1">
      <c r="A83" s="37"/>
      <c r="B83" s="74"/>
      <c r="C83" s="75"/>
      <c r="D83" s="38"/>
      <c r="E83" s="39"/>
      <c r="F83" s="79"/>
      <c r="G83" s="145"/>
      <c r="H83" s="80" t="str">
        <f>IF(OR(C83="",D83=""),"",IF(COUNTIF(IF(C83="Income",Cat_Income,IF(C83="Expense",Cat_Expense,Cat_Capital)),D83)&gt;0,"OK","CHECK TYPE/CATEGORY"))</f>
        <v/>
      </c>
    </row>
    <row r="84" spans="1:8" ht="15" customHeight="1">
      <c r="A84" s="37"/>
      <c r="B84" s="74"/>
      <c r="C84" s="75"/>
      <c r="D84" s="38"/>
      <c r="E84" s="39"/>
      <c r="F84" s="79"/>
      <c r="G84" s="145"/>
      <c r="H84" s="80" t="str">
        <f>IF(OR(C84="",D84=""),"",IF(COUNTIF(IF(C84="Income",Cat_Income,IF(C84="Expense",Cat_Expense,Cat_Capital)),D84)&gt;0,"OK","CHECK TYPE/CATEGORY"))</f>
        <v/>
      </c>
    </row>
    <row r="85" spans="1:8" ht="15" customHeight="1">
      <c r="A85" s="37"/>
      <c r="B85" s="74"/>
      <c r="C85" s="75"/>
      <c r="D85" s="38"/>
      <c r="E85" s="39"/>
      <c r="F85" s="79"/>
      <c r="G85" s="145"/>
      <c r="H85" s="80" t="str">
        <f>IF(OR(C85="",D85=""),"",IF(COUNTIF(IF(C85="Income",Cat_Income,IF(C85="Expense",Cat_Expense,Cat_Capital)),D85)&gt;0,"OK","CHECK TYPE/CATEGORY"))</f>
        <v/>
      </c>
    </row>
    <row r="86" spans="1:8" ht="15" customHeight="1">
      <c r="A86" s="37"/>
      <c r="B86" s="74"/>
      <c r="C86" s="75"/>
      <c r="D86" s="38"/>
      <c r="E86" s="39"/>
      <c r="F86" s="79"/>
      <c r="G86" s="145"/>
      <c r="H86" s="80" t="str">
        <f>IF(OR(C86="",D86=""),"",IF(COUNTIF(IF(C86="Income",Cat_Income,IF(C86="Expense",Cat_Expense,Cat_Capital)),D86)&gt;0,"OK","CHECK TYPE/CATEGORY"))</f>
        <v/>
      </c>
    </row>
    <row r="87" spans="1:8" ht="15" customHeight="1">
      <c r="A87" s="37"/>
      <c r="B87" s="74"/>
      <c r="C87" s="75"/>
      <c r="D87" s="38"/>
      <c r="E87" s="39"/>
      <c r="F87" s="79"/>
      <c r="G87" s="145"/>
      <c r="H87" s="80" t="str">
        <f>IF(OR(C87="",D87=""),"",IF(COUNTIF(IF(C87="Income",Cat_Income,IF(C87="Expense",Cat_Expense,Cat_Capital)),D87)&gt;0,"OK","CHECK TYPE/CATEGORY"))</f>
        <v/>
      </c>
    </row>
    <row r="88" spans="1:8" ht="15" customHeight="1">
      <c r="A88" s="37"/>
      <c r="B88" s="74"/>
      <c r="C88" s="75"/>
      <c r="D88" s="38"/>
      <c r="E88" s="39"/>
      <c r="F88" s="79"/>
      <c r="G88" s="145"/>
      <c r="H88" s="80" t="str">
        <f>IF(OR(C88="",D88=""),"",IF(COUNTIF(IF(C88="Income",Cat_Income,IF(C88="Expense",Cat_Expense,Cat_Capital)),D88)&gt;0,"OK","CHECK TYPE/CATEGORY"))</f>
        <v/>
      </c>
    </row>
    <row r="89" spans="1:8" ht="15" customHeight="1">
      <c r="A89" s="37"/>
      <c r="B89" s="74"/>
      <c r="C89" s="75"/>
      <c r="D89" s="38"/>
      <c r="E89" s="39"/>
      <c r="F89" s="79"/>
      <c r="G89" s="145"/>
      <c r="H89" s="80" t="str">
        <f>IF(OR(C89="",D89=""),"",IF(COUNTIF(IF(C89="Income",Cat_Income,IF(C89="Expense",Cat_Expense,Cat_Capital)),D89)&gt;0,"OK","CHECK TYPE/CATEGORY"))</f>
        <v/>
      </c>
    </row>
    <row r="90" spans="1:8" ht="15" customHeight="1">
      <c r="A90" s="37"/>
      <c r="B90" s="74"/>
      <c r="C90" s="75"/>
      <c r="D90" s="38"/>
      <c r="E90" s="39"/>
      <c r="F90" s="79"/>
      <c r="G90" s="145"/>
      <c r="H90" s="80" t="str">
        <f>IF(OR(C90="",D90=""),"",IF(COUNTIF(IF(C90="Income",Cat_Income,IF(C90="Expense",Cat_Expense,Cat_Capital)),D90)&gt;0,"OK","CHECK TYPE/CATEGORY"))</f>
        <v/>
      </c>
    </row>
    <row r="91" spans="1:8" ht="15" customHeight="1">
      <c r="A91" s="37"/>
      <c r="B91" s="74"/>
      <c r="C91" s="75"/>
      <c r="D91" s="38"/>
      <c r="E91" s="39"/>
      <c r="F91" s="79"/>
      <c r="G91" s="145"/>
      <c r="H91" s="80" t="str">
        <f>IF(OR(C91="",D91=""),"",IF(COUNTIF(IF(C91="Income",Cat_Income,IF(C91="Expense",Cat_Expense,Cat_Capital)),D91)&gt;0,"OK","CHECK TYPE/CATEGORY"))</f>
        <v/>
      </c>
    </row>
    <row r="92" spans="1:8" ht="15" customHeight="1">
      <c r="A92" s="37"/>
      <c r="B92" s="74"/>
      <c r="C92" s="75"/>
      <c r="D92" s="38"/>
      <c r="E92" s="39"/>
      <c r="F92" s="79"/>
      <c r="G92" s="145"/>
      <c r="H92" s="80" t="str">
        <f>IF(OR(C92="",D92=""),"",IF(COUNTIF(IF(C92="Income",Cat_Income,IF(C92="Expense",Cat_Expense,Cat_Capital)),D92)&gt;0,"OK","CHECK TYPE/CATEGORY"))</f>
        <v/>
      </c>
    </row>
    <row r="93" spans="1:8" ht="15" customHeight="1">
      <c r="A93" s="37"/>
      <c r="B93" s="74"/>
      <c r="C93" s="75"/>
      <c r="D93" s="38"/>
      <c r="E93" s="39"/>
      <c r="F93" s="79"/>
      <c r="G93" s="145"/>
      <c r="H93" s="80" t="str">
        <f>IF(OR(C93="",D93=""),"",IF(COUNTIF(IF(C93="Income",Cat_Income,IF(C93="Expense",Cat_Expense,Cat_Capital)),D93)&gt;0,"OK","CHECK TYPE/CATEGORY"))</f>
        <v/>
      </c>
    </row>
    <row r="94" spans="1:8" ht="15" customHeight="1">
      <c r="A94" s="37"/>
      <c r="B94" s="74"/>
      <c r="C94" s="75"/>
      <c r="D94" s="38"/>
      <c r="E94" s="39"/>
      <c r="F94" s="79"/>
      <c r="G94" s="145"/>
      <c r="H94" s="80" t="str">
        <f>IF(OR(C94="",D94=""),"",IF(COUNTIF(IF(C94="Income",Cat_Income,IF(C94="Expense",Cat_Expense,Cat_Capital)),D94)&gt;0,"OK","CHECK TYPE/CATEGORY"))</f>
        <v/>
      </c>
    </row>
    <row r="95" spans="1:8" ht="15" customHeight="1">
      <c r="A95" s="37"/>
      <c r="B95" s="74"/>
      <c r="C95" s="75"/>
      <c r="D95" s="38"/>
      <c r="E95" s="39"/>
      <c r="F95" s="79"/>
      <c r="G95" s="145"/>
      <c r="H95" s="80" t="str">
        <f>IF(OR(C95="",D95=""),"",IF(COUNTIF(IF(C95="Income",Cat_Income,IF(C95="Expense",Cat_Expense,Cat_Capital)),D95)&gt;0,"OK","CHECK TYPE/CATEGORY"))</f>
        <v/>
      </c>
    </row>
    <row r="96" spans="1:8" ht="15" customHeight="1">
      <c r="A96" s="37"/>
      <c r="B96" s="74"/>
      <c r="C96" s="75"/>
      <c r="D96" s="38"/>
      <c r="E96" s="39"/>
      <c r="F96" s="79"/>
      <c r="G96" s="145"/>
      <c r="H96" s="80" t="str">
        <f>IF(OR(C96="",D96=""),"",IF(COUNTIF(IF(C96="Income",Cat_Income,IF(C96="Expense",Cat_Expense,Cat_Capital)),D96)&gt;0,"OK","CHECK TYPE/CATEGORY"))</f>
        <v/>
      </c>
    </row>
    <row r="97" spans="1:8" ht="15" customHeight="1">
      <c r="A97" s="37"/>
      <c r="B97" s="74"/>
      <c r="C97" s="75"/>
      <c r="D97" s="38"/>
      <c r="E97" s="39"/>
      <c r="F97" s="79"/>
      <c r="G97" s="145"/>
      <c r="H97" s="80" t="str">
        <f>IF(OR(C97="",D97=""),"",IF(COUNTIF(IF(C97="Income",Cat_Income,IF(C97="Expense",Cat_Expense,Cat_Capital)),D97)&gt;0,"OK","CHECK TYPE/CATEGORY"))</f>
        <v/>
      </c>
    </row>
    <row r="98" spans="1:8" ht="15" customHeight="1">
      <c r="A98" s="37"/>
      <c r="B98" s="74"/>
      <c r="C98" s="75"/>
      <c r="D98" s="38"/>
      <c r="E98" s="39"/>
      <c r="F98" s="79"/>
      <c r="G98" s="145"/>
      <c r="H98" s="80" t="str">
        <f>IF(OR(C98="",D98=""),"",IF(COUNTIF(IF(C98="Income",Cat_Income,IF(C98="Expense",Cat_Expense,Cat_Capital)),D98)&gt;0,"OK","CHECK TYPE/CATEGORY"))</f>
        <v/>
      </c>
    </row>
    <row r="99" spans="1:8" ht="15" customHeight="1">
      <c r="A99" s="37"/>
      <c r="B99" s="74"/>
      <c r="C99" s="75"/>
      <c r="D99" s="38"/>
      <c r="E99" s="39"/>
      <c r="F99" s="79"/>
      <c r="G99" s="145"/>
      <c r="H99" s="80" t="str">
        <f>IF(OR(C99="",D99=""),"",IF(COUNTIF(IF(C99="Income",Cat_Income,IF(C99="Expense",Cat_Expense,Cat_Capital)),D99)&gt;0,"OK","CHECK TYPE/CATEGORY"))</f>
        <v/>
      </c>
    </row>
    <row r="100" spans="1:8" ht="15" customHeight="1">
      <c r="A100" s="37"/>
      <c r="B100" s="74"/>
      <c r="C100" s="75"/>
      <c r="D100" s="38"/>
      <c r="E100" s="39"/>
      <c r="F100" s="79"/>
      <c r="G100" s="145"/>
      <c r="H100" s="80" t="str">
        <f>IF(OR(C100="",D100=""),"",IF(COUNTIF(IF(C100="Income",Cat_Income,IF(C100="Expense",Cat_Expense,Cat_Capital)),D100)&gt;0,"OK","CHECK TYPE/CATEGORY"))</f>
        <v/>
      </c>
    </row>
    <row r="101" spans="1:8" ht="15" customHeight="1">
      <c r="A101" s="37"/>
      <c r="B101" s="74"/>
      <c r="C101" s="75"/>
      <c r="D101" s="38"/>
      <c r="E101" s="39"/>
      <c r="F101" s="79"/>
      <c r="G101" s="145"/>
      <c r="H101" s="80" t="str">
        <f>IF(OR(C101="",D101=""),"",IF(COUNTIF(IF(C101="Income",Cat_Income,IF(C101="Expense",Cat_Expense,Cat_Capital)),D101)&gt;0,"OK","CHECK TYPE/CATEGORY"))</f>
        <v/>
      </c>
    </row>
    <row r="102" spans="1:8" ht="15" customHeight="1">
      <c r="A102" s="37"/>
      <c r="B102" s="74"/>
      <c r="C102" s="75"/>
      <c r="D102" s="38"/>
      <c r="E102" s="39"/>
      <c r="F102" s="79"/>
      <c r="G102" s="145"/>
      <c r="H102" s="80" t="str">
        <f>IF(OR(C102="",D102=""),"",IF(COUNTIF(IF(C102="Income",Cat_Income,IF(C102="Expense",Cat_Expense,Cat_Capital)),D102)&gt;0,"OK","CHECK TYPE/CATEGORY"))</f>
        <v/>
      </c>
    </row>
    <row r="103" spans="1:8" ht="15" customHeight="1">
      <c r="A103" s="37"/>
      <c r="B103" s="74"/>
      <c r="C103" s="75"/>
      <c r="D103" s="38"/>
      <c r="E103" s="39"/>
      <c r="F103" s="79"/>
      <c r="G103" s="145"/>
      <c r="H103" s="80" t="str">
        <f>IF(OR(C103="",D103=""),"",IF(COUNTIF(IF(C103="Income",Cat_Income,IF(C103="Expense",Cat_Expense,Cat_Capital)),D103)&gt;0,"OK","CHECK TYPE/CATEGORY"))</f>
        <v/>
      </c>
    </row>
    <row r="104" spans="1:8" ht="15" customHeight="1">
      <c r="A104" s="37"/>
      <c r="B104" s="74"/>
      <c r="C104" s="75"/>
      <c r="D104" s="38"/>
      <c r="E104" s="39"/>
      <c r="F104" s="79"/>
      <c r="G104" s="145"/>
      <c r="H104" s="80" t="str">
        <f>IF(OR(C104="",D104=""),"",IF(COUNTIF(IF(C104="Income",Cat_Income,IF(C104="Expense",Cat_Expense,Cat_Capital)),D104)&gt;0,"OK","CHECK TYPE/CATEGORY"))</f>
        <v/>
      </c>
    </row>
    <row r="105" spans="1:8" ht="15" customHeight="1">
      <c r="A105" s="37"/>
      <c r="B105" s="74"/>
      <c r="C105" s="75"/>
      <c r="D105" s="38"/>
      <c r="E105" s="39"/>
      <c r="F105" s="79"/>
      <c r="G105" s="145"/>
      <c r="H105" s="80" t="str">
        <f>IF(OR(C105="",D105=""),"",IF(COUNTIF(IF(C105="Income",Cat_Income,IF(C105="Expense",Cat_Expense,Cat_Capital)),D105)&gt;0,"OK","CHECK TYPE/CATEGORY"))</f>
        <v/>
      </c>
    </row>
    <row r="106" spans="1:8" ht="15" customHeight="1">
      <c r="A106" s="37"/>
      <c r="B106" s="74"/>
      <c r="C106" s="75"/>
      <c r="D106" s="38"/>
      <c r="E106" s="39"/>
      <c r="F106" s="79"/>
      <c r="G106" s="145"/>
      <c r="H106" s="80" t="str">
        <f>IF(OR(C106="",D106=""),"",IF(COUNTIF(IF(C106="Income",Cat_Income,IF(C106="Expense",Cat_Expense,Cat_Capital)),D106)&gt;0,"OK","CHECK TYPE/CATEGORY"))</f>
        <v/>
      </c>
    </row>
    <row r="107" spans="1:8" ht="15" customHeight="1">
      <c r="A107" s="37"/>
      <c r="B107" s="74"/>
      <c r="C107" s="75"/>
      <c r="D107" s="38"/>
      <c r="E107" s="39"/>
      <c r="F107" s="79"/>
      <c r="G107" s="145"/>
      <c r="H107" s="80" t="str">
        <f>IF(OR(C107="",D107=""),"",IF(COUNTIF(IF(C107="Income",Cat_Income,IF(C107="Expense",Cat_Expense,Cat_Capital)),D107)&gt;0,"OK","CHECK TYPE/CATEGORY"))</f>
        <v/>
      </c>
    </row>
    <row r="108" spans="1:8" ht="15" customHeight="1">
      <c r="A108" s="37"/>
      <c r="B108" s="74"/>
      <c r="C108" s="75"/>
      <c r="D108" s="38"/>
      <c r="E108" s="39"/>
      <c r="F108" s="79"/>
      <c r="G108" s="145"/>
      <c r="H108" s="80" t="str">
        <f>IF(OR(C108="",D108=""),"",IF(COUNTIF(IF(C108="Income",Cat_Income,IF(C108="Expense",Cat_Expense,Cat_Capital)),D108)&gt;0,"OK","CHECK TYPE/CATEGORY"))</f>
        <v/>
      </c>
    </row>
    <row r="109" spans="1:8" ht="15" customHeight="1">
      <c r="A109" s="37"/>
      <c r="B109" s="74"/>
      <c r="C109" s="75"/>
      <c r="D109" s="38"/>
      <c r="E109" s="39"/>
      <c r="F109" s="79"/>
      <c r="G109" s="145"/>
      <c r="H109" s="80" t="str">
        <f>IF(OR(C109="",D109=""),"",IF(COUNTIF(IF(C109="Income",Cat_Income,IF(C109="Expense",Cat_Expense,Cat_Capital)),D109)&gt;0,"OK","CHECK TYPE/CATEGORY"))</f>
        <v/>
      </c>
    </row>
    <row r="110" spans="1:8" ht="15" customHeight="1">
      <c r="A110" s="37"/>
      <c r="B110" s="74"/>
      <c r="C110" s="75"/>
      <c r="D110" s="38"/>
      <c r="E110" s="39"/>
      <c r="F110" s="79"/>
      <c r="G110" s="145"/>
      <c r="H110" s="80" t="str">
        <f>IF(OR(C110="",D110=""),"",IF(COUNTIF(IF(C110="Income",Cat_Income,IF(C110="Expense",Cat_Expense,Cat_Capital)),D110)&gt;0,"OK","CHECK TYPE/CATEGORY"))</f>
        <v/>
      </c>
    </row>
    <row r="111" spans="1:8" ht="15" customHeight="1">
      <c r="A111" s="37"/>
      <c r="B111" s="74"/>
      <c r="C111" s="75"/>
      <c r="D111" s="38"/>
      <c r="E111" s="39"/>
      <c r="F111" s="79"/>
      <c r="G111" s="145"/>
      <c r="H111" s="80" t="str">
        <f>IF(OR(C111="",D111=""),"",IF(COUNTIF(IF(C111="Income",Cat_Income,IF(C111="Expense",Cat_Expense,Cat_Capital)),D111)&gt;0,"OK","CHECK TYPE/CATEGORY"))</f>
        <v/>
      </c>
    </row>
    <row r="112" spans="1:8" ht="15" customHeight="1">
      <c r="A112" s="37"/>
      <c r="B112" s="74"/>
      <c r="C112" s="75"/>
      <c r="D112" s="38"/>
      <c r="E112" s="39"/>
      <c r="F112" s="79"/>
      <c r="G112" s="145"/>
      <c r="H112" s="80" t="str">
        <f>IF(OR(C112="",D112=""),"",IF(COUNTIF(IF(C112="Income",Cat_Income,IF(C112="Expense",Cat_Expense,Cat_Capital)),D112)&gt;0,"OK","CHECK TYPE/CATEGORY"))</f>
        <v/>
      </c>
    </row>
    <row r="113" spans="1:8" ht="15" customHeight="1">
      <c r="A113" s="37"/>
      <c r="B113" s="74"/>
      <c r="C113" s="75"/>
      <c r="D113" s="38"/>
      <c r="E113" s="39"/>
      <c r="F113" s="79"/>
      <c r="G113" s="145"/>
      <c r="H113" s="80" t="str">
        <f>IF(OR(C113="",D113=""),"",IF(COUNTIF(IF(C113="Income",Cat_Income,IF(C113="Expense",Cat_Expense,Cat_Capital)),D113)&gt;0,"OK","CHECK TYPE/CATEGORY"))</f>
        <v/>
      </c>
    </row>
    <row r="114" spans="1:8" ht="15" customHeight="1">
      <c r="A114" s="37"/>
      <c r="B114" s="74"/>
      <c r="C114" s="75"/>
      <c r="D114" s="38"/>
      <c r="E114" s="39"/>
      <c r="F114" s="79"/>
      <c r="G114" s="145"/>
      <c r="H114" s="80" t="str">
        <f>IF(OR(C114="",D114=""),"",IF(COUNTIF(IF(C114="Income",Cat_Income,IF(C114="Expense",Cat_Expense,Cat_Capital)),D114)&gt;0,"OK","CHECK TYPE/CATEGORY"))</f>
        <v/>
      </c>
    </row>
    <row r="115" spans="1:8" ht="15" customHeight="1">
      <c r="A115" s="37"/>
      <c r="B115" s="74"/>
      <c r="C115" s="75"/>
      <c r="D115" s="38"/>
      <c r="E115" s="39"/>
      <c r="F115" s="79"/>
      <c r="G115" s="145"/>
      <c r="H115" s="80" t="str">
        <f>IF(OR(C115="",D115=""),"",IF(COUNTIF(IF(C115="Income",Cat_Income,IF(C115="Expense",Cat_Expense,Cat_Capital)),D115)&gt;0,"OK","CHECK TYPE/CATEGORY"))</f>
        <v/>
      </c>
    </row>
    <row r="116" spans="1:8" ht="15" customHeight="1">
      <c r="A116" s="37"/>
      <c r="B116" s="74"/>
      <c r="C116" s="75"/>
      <c r="D116" s="38"/>
      <c r="E116" s="39"/>
      <c r="F116" s="79"/>
      <c r="G116" s="145"/>
      <c r="H116" s="80" t="str">
        <f>IF(OR(C116="",D116=""),"",IF(COUNTIF(IF(C116="Income",Cat_Income,IF(C116="Expense",Cat_Expense,Cat_Capital)),D116)&gt;0,"OK","CHECK TYPE/CATEGORY"))</f>
        <v/>
      </c>
    </row>
    <row r="117" spans="1:8" ht="15" customHeight="1">
      <c r="A117" s="37"/>
      <c r="B117" s="74"/>
      <c r="C117" s="75"/>
      <c r="D117" s="38"/>
      <c r="E117" s="39"/>
      <c r="F117" s="79"/>
      <c r="G117" s="145"/>
      <c r="H117" s="80" t="str">
        <f>IF(OR(C117="",D117=""),"",IF(COUNTIF(IF(C117="Income",Cat_Income,IF(C117="Expense",Cat_Expense,Cat_Capital)),D117)&gt;0,"OK","CHECK TYPE/CATEGORY"))</f>
        <v/>
      </c>
    </row>
    <row r="118" spans="1:8" ht="15" customHeight="1">
      <c r="A118" s="37"/>
      <c r="B118" s="74"/>
      <c r="C118" s="75"/>
      <c r="D118" s="38"/>
      <c r="E118" s="39"/>
      <c r="F118" s="79"/>
      <c r="G118" s="145"/>
      <c r="H118" s="80" t="str">
        <f>IF(OR(C118="",D118=""),"",IF(COUNTIF(IF(C118="Income",Cat_Income,IF(C118="Expense",Cat_Expense,Cat_Capital)),D118)&gt;0,"OK","CHECK TYPE/CATEGORY"))</f>
        <v/>
      </c>
    </row>
    <row r="119" spans="1:8" ht="15" customHeight="1">
      <c r="A119" s="37"/>
      <c r="B119" s="74"/>
      <c r="C119" s="75"/>
      <c r="D119" s="38"/>
      <c r="E119" s="39"/>
      <c r="F119" s="79"/>
      <c r="G119" s="145"/>
      <c r="H119" s="80" t="str">
        <f>IF(OR(C119="",D119=""),"",IF(COUNTIF(IF(C119="Income",Cat_Income,IF(C119="Expense",Cat_Expense,Cat_Capital)),D119)&gt;0,"OK","CHECK TYPE/CATEGORY"))</f>
        <v/>
      </c>
    </row>
    <row r="120" spans="1:8" ht="15" customHeight="1">
      <c r="A120" s="37"/>
      <c r="B120" s="74"/>
      <c r="C120" s="75"/>
      <c r="D120" s="38"/>
      <c r="E120" s="39"/>
      <c r="F120" s="79"/>
      <c r="G120" s="145"/>
      <c r="H120" s="80" t="str">
        <f>IF(OR(C120="",D120=""),"",IF(COUNTIF(IF(C120="Income",Cat_Income,IF(C120="Expense",Cat_Expense,Cat_Capital)),D120)&gt;0,"OK","CHECK TYPE/CATEGORY"))</f>
        <v/>
      </c>
    </row>
    <row r="121" spans="1:8" ht="15" customHeight="1">
      <c r="A121" s="37"/>
      <c r="B121" s="74"/>
      <c r="C121" s="75"/>
      <c r="D121" s="38"/>
      <c r="E121" s="39"/>
      <c r="F121" s="79"/>
      <c r="G121" s="145"/>
      <c r="H121" s="80" t="str">
        <f>IF(OR(C121="",D121=""),"",IF(COUNTIF(IF(C121="Income",Cat_Income,IF(C121="Expense",Cat_Expense,Cat_Capital)),D121)&gt;0,"OK","CHECK TYPE/CATEGORY"))</f>
        <v/>
      </c>
    </row>
    <row r="122" spans="1:8" ht="15" customHeight="1">
      <c r="A122" s="37"/>
      <c r="B122" s="74"/>
      <c r="C122" s="75"/>
      <c r="D122" s="38"/>
      <c r="E122" s="39"/>
      <c r="F122" s="79"/>
      <c r="G122" s="145"/>
      <c r="H122" s="80" t="str">
        <f>IF(OR(C122="",D122=""),"",IF(COUNTIF(IF(C122="Income",Cat_Income,IF(C122="Expense",Cat_Expense,Cat_Capital)),D122)&gt;0,"OK","CHECK TYPE/CATEGORY"))</f>
        <v/>
      </c>
    </row>
    <row r="123" spans="1:8" ht="15" customHeight="1">
      <c r="A123" s="37"/>
      <c r="B123" s="74"/>
      <c r="C123" s="75"/>
      <c r="D123" s="38"/>
      <c r="E123" s="39"/>
      <c r="F123" s="79"/>
      <c r="G123" s="145"/>
      <c r="H123" s="80" t="str">
        <f>IF(OR(C123="",D123=""),"",IF(COUNTIF(IF(C123="Income",Cat_Income,IF(C123="Expense",Cat_Expense,Cat_Capital)),D123)&gt;0,"OK","CHECK TYPE/CATEGORY"))</f>
        <v/>
      </c>
    </row>
    <row r="124" spans="1:8" ht="15" customHeight="1">
      <c r="A124" s="37"/>
      <c r="B124" s="74"/>
      <c r="C124" s="75"/>
      <c r="D124" s="38"/>
      <c r="E124" s="39"/>
      <c r="F124" s="79"/>
      <c r="G124" s="145"/>
      <c r="H124" s="80" t="str">
        <f>IF(OR(C124="",D124=""),"",IF(COUNTIF(IF(C124="Income",Cat_Income,IF(C124="Expense",Cat_Expense,Cat_Capital)),D124)&gt;0,"OK","CHECK TYPE/CATEGORY"))</f>
        <v/>
      </c>
    </row>
    <row r="125" spans="1:8" ht="15" customHeight="1">
      <c r="A125" s="37"/>
      <c r="B125" s="74"/>
      <c r="C125" s="75"/>
      <c r="D125" s="38"/>
      <c r="E125" s="39"/>
      <c r="F125" s="79"/>
      <c r="G125" s="145"/>
      <c r="H125" s="80" t="str">
        <f>IF(OR(C125="",D125=""),"",IF(COUNTIF(IF(C125="Income",Cat_Income,IF(C125="Expense",Cat_Expense,Cat_Capital)),D125)&gt;0,"OK","CHECK TYPE/CATEGORY"))</f>
        <v/>
      </c>
    </row>
    <row r="126" spans="1:8" ht="15" customHeight="1">
      <c r="A126" s="37"/>
      <c r="B126" s="74"/>
      <c r="C126" s="75"/>
      <c r="D126" s="38"/>
      <c r="E126" s="39"/>
      <c r="F126" s="79"/>
      <c r="G126" s="145"/>
      <c r="H126" s="80" t="str">
        <f>IF(OR(C126="",D126=""),"",IF(COUNTIF(IF(C126="Income",Cat_Income,IF(C126="Expense",Cat_Expense,Cat_Capital)),D126)&gt;0,"OK","CHECK TYPE/CATEGORY"))</f>
        <v/>
      </c>
    </row>
    <row r="127" spans="1:8" ht="15" customHeight="1">
      <c r="A127" s="37"/>
      <c r="B127" s="74"/>
      <c r="C127" s="75"/>
      <c r="D127" s="38"/>
      <c r="E127" s="39"/>
      <c r="F127" s="79"/>
      <c r="G127" s="145"/>
      <c r="H127" s="80" t="str">
        <f>IF(OR(C127="",D127=""),"",IF(COUNTIF(IF(C127="Income",Cat_Income,IF(C127="Expense",Cat_Expense,Cat_Capital)),D127)&gt;0,"OK","CHECK TYPE/CATEGORY"))</f>
        <v/>
      </c>
    </row>
    <row r="128" spans="1:8" ht="15" customHeight="1">
      <c r="A128" s="37"/>
      <c r="B128" s="74"/>
      <c r="C128" s="75"/>
      <c r="D128" s="38"/>
      <c r="E128" s="39"/>
      <c r="F128" s="79"/>
      <c r="G128" s="145"/>
      <c r="H128" s="80" t="str">
        <f>IF(OR(C128="",D128=""),"",IF(COUNTIF(IF(C128="Income",Cat_Income,IF(C128="Expense",Cat_Expense,Cat_Capital)),D128)&gt;0,"OK","CHECK TYPE/CATEGORY"))</f>
        <v/>
      </c>
    </row>
    <row r="129" spans="1:8" ht="15" customHeight="1">
      <c r="A129" s="37"/>
      <c r="B129" s="74"/>
      <c r="C129" s="75"/>
      <c r="D129" s="38"/>
      <c r="E129" s="39"/>
      <c r="F129" s="79"/>
      <c r="G129" s="145"/>
      <c r="H129" s="80" t="str">
        <f>IF(OR(C129="",D129=""),"",IF(COUNTIF(IF(C129="Income",Cat_Income,IF(C129="Expense",Cat_Expense,Cat_Capital)),D129)&gt;0,"OK","CHECK TYPE/CATEGORY"))</f>
        <v/>
      </c>
    </row>
    <row r="130" spans="1:8" ht="15" customHeight="1">
      <c r="A130" s="37"/>
      <c r="B130" s="74"/>
      <c r="C130" s="75"/>
      <c r="D130" s="38"/>
      <c r="E130" s="39"/>
      <c r="F130" s="79"/>
      <c r="G130" s="145"/>
      <c r="H130" s="80" t="str">
        <f>IF(OR(C130="",D130=""),"",IF(COUNTIF(IF(C130="Income",Cat_Income,IF(C130="Expense",Cat_Expense,Cat_Capital)),D130)&gt;0,"OK","CHECK TYPE/CATEGORY"))</f>
        <v/>
      </c>
    </row>
    <row r="131" spans="1:8" ht="15" customHeight="1">
      <c r="A131" s="37"/>
      <c r="B131" s="74"/>
      <c r="C131" s="75"/>
      <c r="D131" s="38"/>
      <c r="E131" s="39"/>
      <c r="F131" s="79"/>
      <c r="G131" s="145"/>
      <c r="H131" s="80" t="str">
        <f>IF(OR(C131="",D131=""),"",IF(COUNTIF(IF(C131="Income",Cat_Income,IF(C131="Expense",Cat_Expense,Cat_Capital)),D131)&gt;0,"OK","CHECK TYPE/CATEGORY"))</f>
        <v/>
      </c>
    </row>
    <row r="132" spans="1:8" ht="15" customHeight="1">
      <c r="A132" s="37"/>
      <c r="B132" s="74"/>
      <c r="C132" s="75"/>
      <c r="D132" s="38"/>
      <c r="E132" s="39"/>
      <c r="F132" s="79"/>
      <c r="G132" s="145"/>
      <c r="H132" s="80" t="str">
        <f>IF(OR(C132="",D132=""),"",IF(COUNTIF(IF(C132="Income",Cat_Income,IF(C132="Expense",Cat_Expense,Cat_Capital)),D132)&gt;0,"OK","CHECK TYPE/CATEGORY"))</f>
        <v/>
      </c>
    </row>
    <row r="133" spans="1:8" ht="15" customHeight="1">
      <c r="A133" s="37"/>
      <c r="B133" s="74"/>
      <c r="C133" s="75"/>
      <c r="D133" s="38"/>
      <c r="E133" s="39"/>
      <c r="F133" s="79"/>
      <c r="G133" s="145"/>
      <c r="H133" s="80" t="str">
        <f>IF(OR(C133="",D133=""),"",IF(COUNTIF(IF(C133="Income",Cat_Income,IF(C133="Expense",Cat_Expense,Cat_Capital)),D133)&gt;0,"OK","CHECK TYPE/CATEGORY"))</f>
        <v/>
      </c>
    </row>
    <row r="134" spans="1:8" ht="15" customHeight="1">
      <c r="A134" s="37"/>
      <c r="B134" s="74"/>
      <c r="C134" s="75"/>
      <c r="D134" s="38"/>
      <c r="E134" s="39"/>
      <c r="F134" s="79"/>
      <c r="G134" s="145"/>
      <c r="H134" s="80" t="str">
        <f>IF(OR(C134="",D134=""),"",IF(COUNTIF(IF(C134="Income",Cat_Income,IF(C134="Expense",Cat_Expense,Cat_Capital)),D134)&gt;0,"OK","CHECK TYPE/CATEGORY"))</f>
        <v/>
      </c>
    </row>
    <row r="135" spans="1:8" ht="15" customHeight="1">
      <c r="A135" s="37"/>
      <c r="B135" s="74"/>
      <c r="C135" s="75"/>
      <c r="D135" s="38"/>
      <c r="E135" s="39"/>
      <c r="F135" s="79"/>
      <c r="G135" s="145"/>
      <c r="H135" s="80" t="str">
        <f>IF(OR(C135="",D135=""),"",IF(COUNTIF(IF(C135="Income",Cat_Income,IF(C135="Expense",Cat_Expense,Cat_Capital)),D135)&gt;0,"OK","CHECK TYPE/CATEGORY"))</f>
        <v/>
      </c>
    </row>
    <row r="136" spans="1:8" ht="15" customHeight="1">
      <c r="A136" s="37"/>
      <c r="B136" s="74"/>
      <c r="C136" s="75"/>
      <c r="D136" s="38"/>
      <c r="E136" s="39"/>
      <c r="F136" s="79"/>
      <c r="G136" s="145"/>
      <c r="H136" s="80" t="str">
        <f>IF(OR(C136="",D136=""),"",IF(COUNTIF(IF(C136="Income",Cat_Income,IF(C136="Expense",Cat_Expense,Cat_Capital)),D136)&gt;0,"OK","CHECK TYPE/CATEGORY"))</f>
        <v/>
      </c>
    </row>
    <row r="137" spans="1:8" ht="15" customHeight="1">
      <c r="A137" s="37"/>
      <c r="B137" s="74"/>
      <c r="C137" s="75"/>
      <c r="D137" s="38"/>
      <c r="E137" s="39"/>
      <c r="F137" s="79"/>
      <c r="G137" s="145"/>
      <c r="H137" s="80" t="str">
        <f>IF(OR(C137="",D137=""),"",IF(COUNTIF(IF(C137="Income",Cat_Income,IF(C137="Expense",Cat_Expense,Cat_Capital)),D137)&gt;0,"OK","CHECK TYPE/CATEGORY"))</f>
        <v/>
      </c>
    </row>
    <row r="138" spans="1:8" ht="15" customHeight="1">
      <c r="A138" s="40"/>
      <c r="B138" s="74"/>
      <c r="C138" s="75"/>
      <c r="D138" s="38"/>
      <c r="E138" s="39"/>
      <c r="F138" s="79"/>
      <c r="G138" s="145"/>
      <c r="H138" s="80" t="str">
        <f>IF(OR(C138="",D138=""),"",IF(COUNTIF(IF(C138="Income",Cat_Income,IF(C138="Expense",Cat_Expense,Cat_Capital)),D138)&gt;0,"OK","CHECK TYPE/CATEGORY"))</f>
        <v/>
      </c>
    </row>
    <row r="139" spans="1:8" ht="15" customHeight="1">
      <c r="A139" s="40"/>
      <c r="B139" s="74"/>
      <c r="C139" s="75"/>
      <c r="D139" s="38"/>
      <c r="E139" s="39"/>
      <c r="F139" s="79"/>
      <c r="G139" s="145"/>
      <c r="H139" s="80" t="str">
        <f>IF(OR(C139="",D139=""),"",IF(COUNTIF(IF(C139="Income",Cat_Income,IF(C139="Expense",Cat_Expense,Cat_Capital)),D139)&gt;0,"OK","CHECK TYPE/CATEGORY"))</f>
        <v/>
      </c>
    </row>
    <row r="140" spans="1:8" ht="15" customHeight="1">
      <c r="A140" s="40"/>
      <c r="B140" s="74"/>
      <c r="C140" s="75"/>
      <c r="D140" s="38"/>
      <c r="E140" s="39"/>
      <c r="F140" s="79"/>
      <c r="G140" s="145"/>
      <c r="H140" s="80" t="str">
        <f>IF(OR(C140="",D140=""),"",IF(COUNTIF(IF(C140="Income",Cat_Income,IF(C140="Expense",Cat_Expense,Cat_Capital)),D140)&gt;0,"OK","CHECK TYPE/CATEGORY"))</f>
        <v/>
      </c>
    </row>
    <row r="141" spans="1:8" ht="15" customHeight="1">
      <c r="A141" s="40"/>
      <c r="B141" s="74"/>
      <c r="C141" s="75"/>
      <c r="D141" s="38"/>
      <c r="E141" s="39"/>
      <c r="F141" s="79"/>
      <c r="G141" s="145"/>
      <c r="H141" s="80" t="str">
        <f>IF(OR(C141="",D141=""),"",IF(COUNTIF(IF(C141="Income",Cat_Income,IF(C141="Expense",Cat_Expense,Cat_Capital)),D141)&gt;0,"OK","CHECK TYPE/CATEGORY"))</f>
        <v/>
      </c>
    </row>
    <row r="142" spans="1:8" ht="15" customHeight="1">
      <c r="A142" s="40"/>
      <c r="B142" s="74"/>
      <c r="C142" s="75"/>
      <c r="D142" s="38"/>
      <c r="E142" s="39"/>
      <c r="F142" s="79"/>
      <c r="G142" s="145"/>
      <c r="H142" s="80" t="str">
        <f>IF(OR(C142="",D142=""),"",IF(COUNTIF(IF(C142="Income",Cat_Income,IF(C142="Expense",Cat_Expense,Cat_Capital)),D142)&gt;0,"OK","CHECK TYPE/CATEGORY"))</f>
        <v/>
      </c>
    </row>
    <row r="143" spans="1:8" ht="15" customHeight="1">
      <c r="A143" s="40"/>
      <c r="B143" s="74"/>
      <c r="C143" s="75"/>
      <c r="D143" s="38"/>
      <c r="E143" s="39"/>
      <c r="F143" s="79"/>
      <c r="G143" s="145"/>
      <c r="H143" s="80" t="str">
        <f>IF(OR(C143="",D143=""),"",IF(COUNTIF(IF(C143="Income",Cat_Income,IF(C143="Expense",Cat_Expense,Cat_Capital)),D143)&gt;0,"OK","CHECK TYPE/CATEGORY"))</f>
        <v/>
      </c>
    </row>
    <row r="144" spans="1:8" ht="15" customHeight="1">
      <c r="A144" s="40"/>
      <c r="B144" s="74"/>
      <c r="C144" s="75"/>
      <c r="D144" s="38"/>
      <c r="E144" s="39"/>
      <c r="F144" s="79"/>
      <c r="G144" s="145"/>
      <c r="H144" s="80" t="str">
        <f>IF(OR(C144="",D144=""),"",IF(COUNTIF(IF(C144="Income",Cat_Income,IF(C144="Expense",Cat_Expense,Cat_Capital)),D144)&gt;0,"OK","CHECK TYPE/CATEGORY"))</f>
        <v/>
      </c>
    </row>
    <row r="145" spans="1:8" ht="15" customHeight="1">
      <c r="A145" s="40"/>
      <c r="B145" s="74"/>
      <c r="C145" s="75"/>
      <c r="D145" s="38"/>
      <c r="E145" s="39"/>
      <c r="F145" s="79"/>
      <c r="G145" s="145"/>
      <c r="H145" s="80" t="str">
        <f>IF(OR(C145="",D145=""),"",IF(COUNTIF(IF(C145="Income",Cat_Income,IF(C145="Expense",Cat_Expense,Cat_Capital)),D145)&gt;0,"OK","CHECK TYPE/CATEGORY"))</f>
        <v/>
      </c>
    </row>
    <row r="146" spans="1:8" ht="15" customHeight="1">
      <c r="A146" s="40"/>
      <c r="B146" s="74"/>
      <c r="C146" s="75"/>
      <c r="D146" s="38"/>
      <c r="E146" s="39"/>
      <c r="F146" s="79"/>
      <c r="G146" s="145"/>
      <c r="H146" s="80" t="str">
        <f>IF(OR(C146="",D146=""),"",IF(COUNTIF(IF(C146="Income",Cat_Income,IF(C146="Expense",Cat_Expense,Cat_Capital)),D146)&gt;0,"OK","CHECK TYPE/CATEGORY"))</f>
        <v/>
      </c>
    </row>
    <row r="147" spans="1:8" ht="15" customHeight="1">
      <c r="A147" s="40"/>
      <c r="B147" s="74"/>
      <c r="C147" s="75"/>
      <c r="D147" s="38"/>
      <c r="E147" s="39"/>
      <c r="F147" s="79"/>
      <c r="G147" s="145"/>
      <c r="H147" s="80" t="str">
        <f>IF(OR(C147="",D147=""),"",IF(COUNTIF(IF(C147="Income",Cat_Income,IF(C147="Expense",Cat_Expense,Cat_Capital)),D147)&gt;0,"OK","CHECK TYPE/CATEGORY"))</f>
        <v/>
      </c>
    </row>
    <row r="148" spans="1:8" ht="15" customHeight="1">
      <c r="A148" s="40"/>
      <c r="B148" s="74"/>
      <c r="C148" s="75"/>
      <c r="D148" s="38"/>
      <c r="E148" s="39"/>
      <c r="F148" s="79"/>
      <c r="G148" s="145"/>
      <c r="H148" s="80" t="str">
        <f>IF(OR(C148="",D148=""),"",IF(COUNTIF(IF(C148="Income",Cat_Income,IF(C148="Expense",Cat_Expense,Cat_Capital)),D148)&gt;0,"OK","CHECK TYPE/CATEGORY"))</f>
        <v/>
      </c>
    </row>
    <row r="149" spans="1:8" ht="15" customHeight="1">
      <c r="A149" s="40"/>
      <c r="B149" s="74"/>
      <c r="C149" s="75"/>
      <c r="D149" s="38"/>
      <c r="E149" s="39"/>
      <c r="F149" s="79"/>
      <c r="G149" s="145"/>
      <c r="H149" s="80" t="str">
        <f>IF(OR(C149="",D149=""),"",IF(COUNTIF(IF(C149="Income",Cat_Income,IF(C149="Expense",Cat_Expense,Cat_Capital)),D149)&gt;0,"OK","CHECK TYPE/CATEGORY"))</f>
        <v/>
      </c>
    </row>
    <row r="150" spans="1:8" ht="15" customHeight="1">
      <c r="A150" s="40"/>
      <c r="B150" s="74"/>
      <c r="C150" s="75"/>
      <c r="D150" s="38"/>
      <c r="E150" s="39"/>
      <c r="F150" s="79"/>
      <c r="G150" s="145"/>
      <c r="H150" s="80" t="str">
        <f>IF(OR(C150="",D150=""),"",IF(COUNTIF(IF(C150="Income",Cat_Income,IF(C150="Expense",Cat_Expense,Cat_Capital)),D150)&gt;0,"OK","CHECK TYPE/CATEGORY"))</f>
        <v/>
      </c>
    </row>
    <row r="151" spans="1:8" ht="15" customHeight="1">
      <c r="A151" s="40"/>
      <c r="B151" s="74"/>
      <c r="C151" s="75"/>
      <c r="D151" s="38"/>
      <c r="E151" s="39"/>
      <c r="F151" s="79"/>
      <c r="G151" s="145"/>
      <c r="H151" s="80" t="str">
        <f>IF(OR(C151="",D151=""),"",IF(COUNTIF(IF(C151="Income",Cat_Income,IF(C151="Expense",Cat_Expense,Cat_Capital)),D151)&gt;0,"OK","CHECK TYPE/CATEGORY"))</f>
        <v/>
      </c>
    </row>
    <row r="152" spans="1:8" ht="15" customHeight="1">
      <c r="A152" s="40"/>
      <c r="B152" s="74"/>
      <c r="C152" s="76"/>
      <c r="D152" s="38"/>
      <c r="E152" s="39"/>
      <c r="F152" s="79"/>
      <c r="G152" s="145"/>
      <c r="H152" s="80" t="str">
        <f>IF(OR(C152="",D152=""),"",IF(COUNTIF(IF(C152="Income",Cat_Income,IF(C152="Expense",Cat_Expense,Cat_Capital)),D152)&gt;0,"OK","CHECK TYPE/CATEGORY"))</f>
        <v/>
      </c>
    </row>
    <row r="153" spans="1:8" ht="15" customHeight="1">
      <c r="A153" s="40"/>
      <c r="B153" s="74"/>
      <c r="C153" s="76"/>
      <c r="D153" s="38"/>
      <c r="E153" s="39"/>
      <c r="F153" s="79"/>
      <c r="G153" s="145"/>
      <c r="H153" s="80" t="str">
        <f>IF(OR(C153="",D153=""),"",IF(COUNTIF(IF(C153="Income",Cat_Income,IF(C153="Expense",Cat_Expense,Cat_Capital)),D153)&gt;0,"OK","CHECK TYPE/CATEGORY"))</f>
        <v/>
      </c>
    </row>
    <row r="154" spans="1:8" ht="15" customHeight="1">
      <c r="A154" s="40"/>
      <c r="B154" s="74"/>
      <c r="C154" s="76"/>
      <c r="D154" s="38"/>
      <c r="E154" s="39"/>
      <c r="F154" s="79"/>
      <c r="G154" s="145"/>
      <c r="H154" s="80" t="str">
        <f>IF(OR(C154="",D154=""),"",IF(COUNTIF(IF(C154="Income",Cat_Income,IF(C154="Expense",Cat_Expense,Cat_Capital)),D154)&gt;0,"OK","CHECK TYPE/CATEGORY"))</f>
        <v/>
      </c>
    </row>
    <row r="155" spans="1:8" ht="15" customHeight="1">
      <c r="A155" s="40"/>
      <c r="B155" s="74"/>
      <c r="C155" s="76"/>
      <c r="D155" s="38"/>
      <c r="E155" s="39"/>
      <c r="F155" s="79"/>
      <c r="G155" s="145"/>
      <c r="H155" s="80" t="str">
        <f>IF(OR(C155="",D155=""),"",IF(COUNTIF(IF(C155="Income",Cat_Income,IF(C155="Expense",Cat_Expense,Cat_Capital)),D155)&gt;0,"OK","CHECK TYPE/CATEGORY"))</f>
        <v/>
      </c>
    </row>
    <row r="156" spans="1:8" ht="15" customHeight="1">
      <c r="A156" s="40"/>
      <c r="B156" s="74"/>
      <c r="C156" s="76"/>
      <c r="D156" s="38"/>
      <c r="E156" s="39"/>
      <c r="F156" s="79"/>
      <c r="G156" s="145"/>
      <c r="H156" s="80" t="str">
        <f>IF(OR(C156="",D156=""),"",IF(COUNTIF(IF(C156="Income",Cat_Income,IF(C156="Expense",Cat_Expense,Cat_Capital)),D156)&gt;0,"OK","CHECK TYPE/CATEGORY"))</f>
        <v/>
      </c>
    </row>
    <row r="157" spans="1:8" ht="15" customHeight="1">
      <c r="A157" s="40"/>
      <c r="B157" s="74"/>
      <c r="C157" s="76"/>
      <c r="D157" s="38"/>
      <c r="E157" s="39"/>
      <c r="F157" s="79"/>
      <c r="G157" s="145"/>
      <c r="H157" s="80" t="str">
        <f>IF(OR(C157="",D157=""),"",IF(COUNTIF(IF(C157="Income",Cat_Income,IF(C157="Expense",Cat_Expense,Cat_Capital)),D157)&gt;0,"OK","CHECK TYPE/CATEGORY"))</f>
        <v/>
      </c>
    </row>
    <row r="158" spans="1:8" ht="15" customHeight="1">
      <c r="A158" s="40"/>
      <c r="B158" s="74"/>
      <c r="C158" s="76"/>
      <c r="D158" s="38"/>
      <c r="E158" s="39"/>
      <c r="F158" s="79"/>
      <c r="G158" s="145"/>
      <c r="H158" s="80" t="str">
        <f>IF(OR(C158="",D158=""),"",IF(COUNTIF(IF(C158="Income",Cat_Income,IF(C158="Expense",Cat_Expense,Cat_Capital)),D158)&gt;0,"OK","CHECK TYPE/CATEGORY"))</f>
        <v/>
      </c>
    </row>
    <row r="159" spans="1:8" ht="15" customHeight="1">
      <c r="A159" s="40"/>
      <c r="B159" s="74"/>
      <c r="C159" s="76"/>
      <c r="D159" s="38"/>
      <c r="E159" s="39"/>
      <c r="F159" s="79"/>
      <c r="G159" s="145"/>
      <c r="H159" s="80" t="str">
        <f>IF(OR(C159="",D159=""),"",IF(COUNTIF(IF(C159="Income",Cat_Income,IF(C159="Expense",Cat_Expense,Cat_Capital)),D159)&gt;0,"OK","CHECK TYPE/CATEGORY"))</f>
        <v/>
      </c>
    </row>
    <row r="160" spans="1:8" ht="15" customHeight="1">
      <c r="A160" s="40"/>
      <c r="B160" s="74"/>
      <c r="C160" s="76"/>
      <c r="D160" s="38"/>
      <c r="E160" s="39"/>
      <c r="F160" s="79"/>
      <c r="G160" s="145"/>
      <c r="H160" s="80" t="str">
        <f>IF(OR(C160="",D160=""),"",IF(COUNTIF(IF(C160="Income",Cat_Income,IF(C160="Expense",Cat_Expense,Cat_Capital)),D160)&gt;0,"OK","CHECK TYPE/CATEGORY"))</f>
        <v/>
      </c>
    </row>
    <row r="161" spans="1:8" ht="15" customHeight="1">
      <c r="A161" s="40"/>
      <c r="B161" s="74"/>
      <c r="C161" s="76"/>
      <c r="D161" s="38"/>
      <c r="E161" s="39"/>
      <c r="F161" s="79"/>
      <c r="G161" s="145"/>
      <c r="H161" s="80" t="str">
        <f>IF(OR(C161="",D161=""),"",IF(COUNTIF(IF(C161="Income",Cat_Income,IF(C161="Expense",Cat_Expense,Cat_Capital)),D161)&gt;0,"OK","CHECK TYPE/CATEGORY"))</f>
        <v/>
      </c>
    </row>
    <row r="162" spans="1:8" ht="15" customHeight="1">
      <c r="A162" s="40"/>
      <c r="B162" s="74"/>
      <c r="C162" s="76"/>
      <c r="D162" s="38"/>
      <c r="E162" s="39"/>
      <c r="F162" s="79"/>
      <c r="G162" s="145"/>
      <c r="H162" s="80" t="str">
        <f>IF(OR(C162="",D162=""),"",IF(COUNTIF(IF(C162="Income",Cat_Income,IF(C162="Expense",Cat_Expense,Cat_Capital)),D162)&gt;0,"OK","CHECK TYPE/CATEGORY"))</f>
        <v/>
      </c>
    </row>
    <row r="163" spans="1:8" ht="15" customHeight="1">
      <c r="A163" s="40"/>
      <c r="B163" s="74"/>
      <c r="C163" s="76"/>
      <c r="D163" s="38"/>
      <c r="E163" s="39"/>
      <c r="F163" s="79"/>
      <c r="G163" s="145"/>
      <c r="H163" s="80" t="str">
        <f>IF(OR(C163="",D163=""),"",IF(COUNTIF(IF(C163="Income",Cat_Income,IF(C163="Expense",Cat_Expense,Cat_Capital)),D163)&gt;0,"OK","CHECK TYPE/CATEGORY"))</f>
        <v/>
      </c>
    </row>
    <row r="164" spans="1:8" ht="15" customHeight="1">
      <c r="A164" s="40"/>
      <c r="B164" s="74"/>
      <c r="C164" s="76"/>
      <c r="D164" s="38"/>
      <c r="E164" s="39"/>
      <c r="F164" s="79"/>
      <c r="G164" s="145"/>
      <c r="H164" s="80" t="str">
        <f>IF(OR(C164="",D164=""),"",IF(COUNTIF(IF(C164="Income",Cat_Income,IF(C164="Expense",Cat_Expense,Cat_Capital)),D164)&gt;0,"OK","CHECK TYPE/CATEGORY"))</f>
        <v/>
      </c>
    </row>
    <row r="165" spans="1:8" ht="15" customHeight="1">
      <c r="A165" s="40"/>
      <c r="B165" s="74"/>
      <c r="C165" s="76"/>
      <c r="D165" s="38"/>
      <c r="E165" s="39"/>
      <c r="F165" s="79"/>
      <c r="G165" s="145"/>
      <c r="H165" s="80" t="str">
        <f>IF(OR(C165="",D165=""),"",IF(COUNTIF(IF(C165="Income",Cat_Income,IF(C165="Expense",Cat_Expense,Cat_Capital)),D165)&gt;0,"OK","CHECK TYPE/CATEGORY"))</f>
        <v/>
      </c>
    </row>
    <row r="166" spans="1:8" ht="15" customHeight="1">
      <c r="A166" s="40"/>
      <c r="B166" s="74"/>
      <c r="C166" s="76"/>
      <c r="D166" s="38"/>
      <c r="E166" s="39"/>
      <c r="F166" s="79"/>
      <c r="G166" s="145"/>
      <c r="H166" s="80" t="str">
        <f>IF(OR(C166="",D166=""),"",IF(COUNTIF(IF(C166="Income",Cat_Income,IF(C166="Expense",Cat_Expense,Cat_Capital)),D166)&gt;0,"OK","CHECK TYPE/CATEGORY"))</f>
        <v/>
      </c>
    </row>
    <row r="167" spans="1:8" ht="15" customHeight="1">
      <c r="A167" s="40"/>
      <c r="B167" s="74"/>
      <c r="C167" s="76"/>
      <c r="D167" s="38"/>
      <c r="E167" s="39"/>
      <c r="F167" s="79"/>
      <c r="G167" s="145"/>
      <c r="H167" s="80" t="str">
        <f>IF(OR(C167="",D167=""),"",IF(COUNTIF(IF(C167="Income",Cat_Income,IF(C167="Expense",Cat_Expense,Cat_Capital)),D167)&gt;0,"OK","CHECK TYPE/CATEGORY"))</f>
        <v/>
      </c>
    </row>
    <row r="168" spans="1:8" ht="15" customHeight="1">
      <c r="A168" s="40"/>
      <c r="B168" s="74"/>
      <c r="C168" s="76"/>
      <c r="D168" s="38"/>
      <c r="E168" s="39"/>
      <c r="F168" s="79"/>
      <c r="G168" s="145"/>
      <c r="H168" s="80" t="str">
        <f>IF(OR(C168="",D168=""),"",IF(COUNTIF(IF(C168="Income",Cat_Income,IF(C168="Expense",Cat_Expense,Cat_Capital)),D168)&gt;0,"OK","CHECK TYPE/CATEGORY"))</f>
        <v/>
      </c>
    </row>
    <row r="169" spans="1:8" ht="15" customHeight="1">
      <c r="A169" s="40"/>
      <c r="B169" s="74"/>
      <c r="C169" s="76"/>
      <c r="D169" s="38"/>
      <c r="E169" s="39"/>
      <c r="F169" s="79"/>
      <c r="G169" s="145"/>
      <c r="H169" s="80" t="str">
        <f>IF(OR(C169="",D169=""),"",IF(COUNTIF(IF(C169="Income",Cat_Income,IF(C169="Expense",Cat_Expense,Cat_Capital)),D169)&gt;0,"OK","CHECK TYPE/CATEGORY"))</f>
        <v/>
      </c>
    </row>
    <row r="170" spans="1:8" ht="15" customHeight="1">
      <c r="A170" s="40"/>
      <c r="B170" s="74"/>
      <c r="C170" s="76"/>
      <c r="D170" s="38"/>
      <c r="E170" s="39"/>
      <c r="F170" s="79"/>
      <c r="G170" s="145"/>
      <c r="H170" s="80" t="str">
        <f>IF(OR(C170="",D170=""),"",IF(COUNTIF(IF(C170="Income",Cat_Income,IF(C170="Expense",Cat_Expense,Cat_Capital)),D170)&gt;0,"OK","CHECK TYPE/CATEGORY"))</f>
        <v/>
      </c>
    </row>
    <row r="171" spans="1:8" ht="15" customHeight="1">
      <c r="A171" s="40"/>
      <c r="B171" s="74"/>
      <c r="C171" s="76"/>
      <c r="D171" s="38"/>
      <c r="E171" s="39"/>
      <c r="F171" s="79"/>
      <c r="G171" s="145"/>
      <c r="H171" s="80" t="str">
        <f>IF(OR(C171="",D171=""),"",IF(COUNTIF(IF(C171="Income",Cat_Income,IF(C171="Expense",Cat_Expense,Cat_Capital)),D171)&gt;0,"OK","CHECK TYPE/CATEGORY"))</f>
        <v/>
      </c>
    </row>
    <row r="172" spans="1:8" ht="15" customHeight="1">
      <c r="A172" s="40"/>
      <c r="B172" s="74"/>
      <c r="C172" s="76"/>
      <c r="D172" s="38"/>
      <c r="E172" s="39"/>
      <c r="F172" s="79"/>
      <c r="G172" s="145"/>
      <c r="H172" s="80" t="str">
        <f>IF(OR(C172="",D172=""),"",IF(COUNTIF(IF(C172="Income",Cat_Income,IF(C172="Expense",Cat_Expense,Cat_Capital)),D172)&gt;0,"OK","CHECK TYPE/CATEGORY"))</f>
        <v/>
      </c>
    </row>
    <row r="173" spans="1:8" ht="15" customHeight="1">
      <c r="A173" s="40"/>
      <c r="B173" s="74"/>
      <c r="C173" s="76"/>
      <c r="D173" s="38"/>
      <c r="E173" s="39"/>
      <c r="F173" s="79"/>
      <c r="G173" s="145"/>
      <c r="H173" s="80" t="str">
        <f>IF(OR(C173="",D173=""),"",IF(COUNTIF(IF(C173="Income",Cat_Income,IF(C173="Expense",Cat_Expense,Cat_Capital)),D173)&gt;0,"OK","CHECK TYPE/CATEGORY"))</f>
        <v/>
      </c>
    </row>
    <row r="174" spans="1:8" ht="15" customHeight="1">
      <c r="A174" s="40"/>
      <c r="B174" s="74"/>
      <c r="C174" s="76"/>
      <c r="D174" s="38"/>
      <c r="E174" s="39"/>
      <c r="F174" s="79"/>
      <c r="G174" s="145"/>
      <c r="H174" s="80" t="str">
        <f>IF(OR(C174="",D174=""),"",IF(COUNTIF(IF(C174="Income",Cat_Income,IF(C174="Expense",Cat_Expense,Cat_Capital)),D174)&gt;0,"OK","CHECK TYPE/CATEGORY"))</f>
        <v/>
      </c>
    </row>
    <row r="175" spans="1:8" ht="15" customHeight="1">
      <c r="A175" s="40"/>
      <c r="B175" s="74"/>
      <c r="C175" s="76"/>
      <c r="D175" s="38"/>
      <c r="E175" s="39"/>
      <c r="F175" s="79"/>
      <c r="G175" s="145"/>
      <c r="H175" s="80" t="str">
        <f>IF(OR(C175="",D175=""),"",IF(COUNTIF(IF(C175="Income",Cat_Income,IF(C175="Expense",Cat_Expense,Cat_Capital)),D175)&gt;0,"OK","CHECK TYPE/CATEGORY"))</f>
        <v/>
      </c>
    </row>
    <row r="176" spans="1:8" ht="15" customHeight="1">
      <c r="A176" s="40"/>
      <c r="B176" s="74"/>
      <c r="C176" s="76"/>
      <c r="D176" s="38"/>
      <c r="E176" s="39"/>
      <c r="F176" s="79"/>
      <c r="G176" s="145"/>
      <c r="H176" s="80" t="str">
        <f>IF(OR(C176="",D176=""),"",IF(COUNTIF(IF(C176="Income",Cat_Income,IF(C176="Expense",Cat_Expense,Cat_Capital)),D176)&gt;0,"OK","CHECK TYPE/CATEGORY"))</f>
        <v/>
      </c>
    </row>
    <row r="177" spans="1:8" ht="15" customHeight="1">
      <c r="A177" s="40"/>
      <c r="B177" s="74"/>
      <c r="C177" s="76"/>
      <c r="D177" s="38"/>
      <c r="E177" s="39"/>
      <c r="F177" s="79"/>
      <c r="G177" s="145"/>
      <c r="H177" s="80" t="str">
        <f>IF(OR(C177="",D177=""),"",IF(COUNTIF(IF(C177="Income",Cat_Income,IF(C177="Expense",Cat_Expense,Cat_Capital)),D177)&gt;0,"OK","CHECK TYPE/CATEGORY"))</f>
        <v/>
      </c>
    </row>
    <row r="178" spans="1:8" ht="15" customHeight="1">
      <c r="A178" s="40"/>
      <c r="B178" s="74"/>
      <c r="C178" s="76"/>
      <c r="D178" s="38"/>
      <c r="E178" s="39"/>
      <c r="F178" s="79"/>
      <c r="G178" s="145"/>
      <c r="H178" s="80" t="str">
        <f>IF(OR(C178="",D178=""),"",IF(COUNTIF(IF(C178="Income",Cat_Income,IF(C178="Expense",Cat_Expense,Cat_Capital)),D178)&gt;0,"OK","CHECK TYPE/CATEGORY"))</f>
        <v/>
      </c>
    </row>
    <row r="179" spans="1:8" ht="15" customHeight="1">
      <c r="A179" s="40"/>
      <c r="B179" s="74"/>
      <c r="C179" s="76"/>
      <c r="D179" s="38"/>
      <c r="E179" s="39"/>
      <c r="F179" s="79"/>
      <c r="G179" s="145"/>
      <c r="H179" s="80" t="str">
        <f>IF(OR(C179="",D179=""),"",IF(COUNTIF(IF(C179="Income",Cat_Income,IF(C179="Expense",Cat_Expense,Cat_Capital)),D179)&gt;0,"OK","CHECK TYPE/CATEGORY"))</f>
        <v/>
      </c>
    </row>
    <row r="180" spans="1:8" ht="15" customHeight="1">
      <c r="A180" s="40"/>
      <c r="B180" s="74"/>
      <c r="C180" s="76"/>
      <c r="D180" s="38"/>
      <c r="E180" s="39"/>
      <c r="F180" s="79"/>
      <c r="G180" s="145"/>
      <c r="H180" s="80" t="str">
        <f>IF(OR(C180="",D180=""),"",IF(COUNTIF(IF(C180="Income",Cat_Income,IF(C180="Expense",Cat_Expense,Cat_Capital)),D180)&gt;0,"OK","CHECK TYPE/CATEGORY"))</f>
        <v/>
      </c>
    </row>
    <row r="181" spans="1:8" ht="15" customHeight="1">
      <c r="A181" s="40"/>
      <c r="B181" s="74"/>
      <c r="C181" s="76"/>
      <c r="D181" s="38"/>
      <c r="E181" s="39"/>
      <c r="F181" s="79"/>
      <c r="G181" s="145"/>
      <c r="H181" s="80" t="str">
        <f>IF(OR(C181="",D181=""),"",IF(COUNTIF(IF(C181="Income",Cat_Income,IF(C181="Expense",Cat_Expense,Cat_Capital)),D181)&gt;0,"OK","CHECK TYPE/CATEGORY"))</f>
        <v/>
      </c>
    </row>
    <row r="182" spans="1:8" ht="15" customHeight="1">
      <c r="A182" s="40"/>
      <c r="B182" s="74"/>
      <c r="C182" s="76"/>
      <c r="D182" s="38"/>
      <c r="E182" s="39"/>
      <c r="F182" s="79"/>
      <c r="G182" s="145"/>
      <c r="H182" s="80" t="str">
        <f>IF(OR(C182="",D182=""),"",IF(COUNTIF(IF(C182="Income",Cat_Income,IF(C182="Expense",Cat_Expense,Cat_Capital)),D182)&gt;0,"OK","CHECK TYPE/CATEGORY"))</f>
        <v/>
      </c>
    </row>
    <row r="183" spans="1:8" ht="15" customHeight="1">
      <c r="A183" s="40"/>
      <c r="B183" s="74"/>
      <c r="C183" s="76"/>
      <c r="D183" s="38"/>
      <c r="E183" s="39"/>
      <c r="F183" s="79"/>
      <c r="G183" s="145"/>
      <c r="H183" s="80" t="str">
        <f>IF(OR(C183="",D183=""),"",IF(COUNTIF(IF(C183="Income",Cat_Income,IF(C183="Expense",Cat_Expense,Cat_Capital)),D183)&gt;0,"OK","CHECK TYPE/CATEGORY"))</f>
        <v/>
      </c>
    </row>
    <row r="184" spans="1:8" ht="15" customHeight="1">
      <c r="A184" s="40"/>
      <c r="B184" s="74"/>
      <c r="C184" s="76"/>
      <c r="D184" s="38"/>
      <c r="E184" s="39"/>
      <c r="F184" s="79"/>
      <c r="G184" s="145"/>
      <c r="H184" s="80" t="str">
        <f>IF(OR(C184="",D184=""),"",IF(COUNTIF(IF(C184="Income",Cat_Income,IF(C184="Expense",Cat_Expense,Cat_Capital)),D184)&gt;0,"OK","CHECK TYPE/CATEGORY"))</f>
        <v/>
      </c>
    </row>
    <row r="185" spans="1:8" ht="15" customHeight="1">
      <c r="A185" s="40"/>
      <c r="B185" s="74"/>
      <c r="C185" s="76"/>
      <c r="D185" s="38"/>
      <c r="E185" s="39"/>
      <c r="F185" s="79"/>
      <c r="G185" s="145"/>
      <c r="H185" s="80" t="str">
        <f>IF(OR(C185="",D185=""),"",IF(COUNTIF(IF(C185="Income",Cat_Income,IF(C185="Expense",Cat_Expense,Cat_Capital)),D185)&gt;0,"OK","CHECK TYPE/CATEGORY"))</f>
        <v/>
      </c>
    </row>
    <row r="186" spans="1:8" ht="15" customHeight="1">
      <c r="A186" s="40"/>
      <c r="B186" s="74"/>
      <c r="C186" s="76"/>
      <c r="D186" s="38"/>
      <c r="E186" s="39"/>
      <c r="F186" s="79"/>
      <c r="G186" s="145"/>
      <c r="H186" s="80" t="str">
        <f>IF(OR(C186="",D186=""),"",IF(COUNTIF(IF(C186="Income",Cat_Income,IF(C186="Expense",Cat_Expense,Cat_Capital)),D186)&gt;0,"OK","CHECK TYPE/CATEGORY"))</f>
        <v/>
      </c>
    </row>
    <row r="187" spans="1:8" ht="15" customHeight="1">
      <c r="A187" s="40"/>
      <c r="B187" s="74"/>
      <c r="C187" s="76"/>
      <c r="D187" s="38"/>
      <c r="E187" s="39"/>
      <c r="F187" s="79"/>
      <c r="G187" s="145"/>
      <c r="H187" s="80" t="str">
        <f>IF(OR(C187="",D187=""),"",IF(COUNTIF(IF(C187="Income",Cat_Income,IF(C187="Expense",Cat_Expense,Cat_Capital)),D187)&gt;0,"OK","CHECK TYPE/CATEGORY"))</f>
        <v/>
      </c>
    </row>
    <row r="188" spans="1:8" ht="15" customHeight="1">
      <c r="A188" s="40"/>
      <c r="B188" s="74"/>
      <c r="C188" s="76"/>
      <c r="D188" s="38"/>
      <c r="E188" s="39"/>
      <c r="F188" s="79"/>
      <c r="G188" s="145"/>
      <c r="H188" s="80" t="str">
        <f>IF(OR(C188="",D188=""),"",IF(COUNTIF(IF(C188="Income",Cat_Income,IF(C188="Expense",Cat_Expense,Cat_Capital)),D188)&gt;0,"OK","CHECK TYPE/CATEGORY"))</f>
        <v/>
      </c>
    </row>
    <row r="189" spans="1:8" ht="15" customHeight="1">
      <c r="A189" s="40"/>
      <c r="B189" s="74"/>
      <c r="C189" s="76"/>
      <c r="D189" s="38"/>
      <c r="E189" s="39"/>
      <c r="F189" s="79"/>
      <c r="G189" s="145"/>
      <c r="H189" s="80" t="str">
        <f>IF(OR(C189="",D189=""),"",IF(COUNTIF(IF(C189="Income",Cat_Income,IF(C189="Expense",Cat_Expense,Cat_Capital)),D189)&gt;0,"OK","CHECK TYPE/CATEGORY"))</f>
        <v/>
      </c>
    </row>
    <row r="190" spans="1:8" ht="15" customHeight="1">
      <c r="A190" s="40"/>
      <c r="B190" s="74"/>
      <c r="C190" s="76"/>
      <c r="D190" s="38"/>
      <c r="E190" s="39"/>
      <c r="F190" s="79"/>
      <c r="G190" s="145"/>
      <c r="H190" s="80" t="str">
        <f>IF(OR(C190="",D190=""),"",IF(COUNTIF(IF(C190="Income",Cat_Income,IF(C190="Expense",Cat_Expense,Cat_Capital)),D190)&gt;0,"OK","CHECK TYPE/CATEGORY"))</f>
        <v/>
      </c>
    </row>
    <row r="191" spans="1:8" ht="15" customHeight="1">
      <c r="A191" s="40"/>
      <c r="B191" s="74"/>
      <c r="C191" s="76"/>
      <c r="D191" s="38"/>
      <c r="E191" s="39"/>
      <c r="F191" s="79"/>
      <c r="G191" s="145"/>
      <c r="H191" s="80" t="str">
        <f>IF(OR(C191="",D191=""),"",IF(COUNTIF(IF(C191="Income",Cat_Income,IF(C191="Expense",Cat_Expense,Cat_Capital)),D191)&gt;0,"OK","CHECK TYPE/CATEGORY"))</f>
        <v/>
      </c>
    </row>
    <row r="192" spans="1:8" ht="15" customHeight="1">
      <c r="A192" s="40"/>
      <c r="B192" s="74"/>
      <c r="C192" s="76"/>
      <c r="D192" s="38"/>
      <c r="E192" s="39"/>
      <c r="F192" s="79"/>
      <c r="G192" s="145"/>
      <c r="H192" s="80" t="str">
        <f>IF(OR(C192="",D192=""),"",IF(COUNTIF(IF(C192="Income",Cat_Income,IF(C192="Expense",Cat_Expense,Cat_Capital)),D192)&gt;0,"OK","CHECK TYPE/CATEGORY"))</f>
        <v/>
      </c>
    </row>
    <row r="193" spans="1:8" ht="15" customHeight="1">
      <c r="A193" s="40"/>
      <c r="B193" s="74"/>
      <c r="C193" s="76"/>
      <c r="D193" s="38"/>
      <c r="E193" s="39"/>
      <c r="F193" s="79"/>
      <c r="G193" s="145"/>
      <c r="H193" s="80" t="str">
        <f>IF(OR(C193="",D193=""),"",IF(COUNTIF(IF(C193="Income",Cat_Income,IF(C193="Expense",Cat_Expense,Cat_Capital)),D193)&gt;0,"OK","CHECK TYPE/CATEGORY"))</f>
        <v/>
      </c>
    </row>
    <row r="194" spans="1:8" ht="15" customHeight="1">
      <c r="A194" s="40"/>
      <c r="B194" s="74"/>
      <c r="C194" s="76"/>
      <c r="D194" s="38"/>
      <c r="E194" s="39"/>
      <c r="F194" s="79"/>
      <c r="G194" s="145"/>
      <c r="H194" s="80" t="str">
        <f>IF(OR(C194="",D194=""),"",IF(COUNTIF(IF(C194="Income",Cat_Income,IF(C194="Expense",Cat_Expense,Cat_Capital)),D194)&gt;0,"OK","CHECK TYPE/CATEGORY"))</f>
        <v/>
      </c>
    </row>
    <row r="195" spans="1:8" ht="15" customHeight="1">
      <c r="A195" s="40"/>
      <c r="B195" s="74"/>
      <c r="C195" s="76"/>
      <c r="D195" s="38"/>
      <c r="E195" s="39"/>
      <c r="F195" s="79"/>
      <c r="G195" s="145"/>
      <c r="H195" s="80" t="str">
        <f>IF(OR(C195="",D195=""),"",IF(COUNTIF(IF(C195="Income",Cat_Income,IF(C195="Expense",Cat_Expense,Cat_Capital)),D195)&gt;0,"OK","CHECK TYPE/CATEGORY"))</f>
        <v/>
      </c>
    </row>
    <row r="196" spans="1:8" ht="15" customHeight="1">
      <c r="A196" s="40"/>
      <c r="B196" s="74"/>
      <c r="C196" s="76"/>
      <c r="D196" s="38"/>
      <c r="E196" s="39"/>
      <c r="F196" s="79"/>
      <c r="G196" s="145"/>
      <c r="H196" s="80" t="str">
        <f>IF(OR(C196="",D196=""),"",IF(COUNTIF(IF(C196="Income",Cat_Income,IF(C196="Expense",Cat_Expense,Cat_Capital)),D196)&gt;0,"OK","CHECK TYPE/CATEGORY"))</f>
        <v/>
      </c>
    </row>
    <row r="197" spans="1:8" ht="15" customHeight="1">
      <c r="A197" s="40"/>
      <c r="B197" s="74"/>
      <c r="C197" s="76"/>
      <c r="D197" s="38"/>
      <c r="E197" s="39"/>
      <c r="F197" s="79"/>
      <c r="G197" s="145"/>
      <c r="H197" s="80" t="str">
        <f>IF(OR(C197="",D197=""),"",IF(COUNTIF(IF(C197="Income",Cat_Income,IF(C197="Expense",Cat_Expense,Cat_Capital)),D197)&gt;0,"OK","CHECK TYPE/CATEGORY"))</f>
        <v/>
      </c>
    </row>
    <row r="198" spans="1:8" ht="15" customHeight="1">
      <c r="A198" s="40"/>
      <c r="B198" s="74"/>
      <c r="C198" s="76"/>
      <c r="D198" s="38"/>
      <c r="E198" s="39"/>
      <c r="F198" s="79"/>
      <c r="G198" s="145"/>
      <c r="H198" s="80" t="str">
        <f>IF(OR(C198="",D198=""),"",IF(COUNTIF(IF(C198="Income",Cat_Income,IF(C198="Expense",Cat_Expense,Cat_Capital)),D198)&gt;0,"OK","CHECK TYPE/CATEGORY"))</f>
        <v/>
      </c>
    </row>
    <row r="199" spans="1:8" ht="15" customHeight="1">
      <c r="A199" s="40"/>
      <c r="B199" s="74"/>
      <c r="C199" s="76"/>
      <c r="D199" s="38"/>
      <c r="E199" s="39"/>
      <c r="F199" s="79"/>
      <c r="G199" s="145"/>
      <c r="H199" s="80" t="str">
        <f>IF(OR(C199="",D199=""),"",IF(COUNTIF(IF(C199="Income",Cat_Income,IF(C199="Expense",Cat_Expense,Cat_Capital)),D199)&gt;0,"OK","CHECK TYPE/CATEGORY"))</f>
        <v/>
      </c>
    </row>
    <row r="200" spans="1:8" ht="15" customHeight="1">
      <c r="A200" s="40"/>
      <c r="B200" s="74"/>
      <c r="C200" s="76"/>
      <c r="D200" s="38"/>
      <c r="E200" s="39"/>
      <c r="F200" s="79"/>
      <c r="G200" s="145"/>
      <c r="H200" s="80" t="str">
        <f>IF(OR(C200="",D200=""),"",IF(COUNTIF(IF(C200="Income",Cat_Income,IF(C200="Expense",Cat_Expense,Cat_Capital)),D200)&gt;0,"OK","CHECK TYPE/CATEGORY"))</f>
        <v/>
      </c>
    </row>
    <row r="201" spans="1:8" ht="15" customHeight="1">
      <c r="A201" s="40"/>
      <c r="B201" s="74"/>
      <c r="C201" s="76"/>
      <c r="D201" s="38"/>
      <c r="E201" s="39"/>
      <c r="F201" s="79"/>
      <c r="G201" s="145"/>
      <c r="H201" s="80" t="str">
        <f>IF(OR(C201="",D201=""),"",IF(COUNTIF(IF(C201="Income",Cat_Income,IF(C201="Expense",Cat_Expense,Cat_Capital)),D201)&gt;0,"OK","CHECK TYPE/CATEGORY"))</f>
        <v/>
      </c>
    </row>
    <row r="202" spans="1:8" ht="15" customHeight="1">
      <c r="A202" s="40"/>
      <c r="B202" s="74"/>
      <c r="C202" s="76"/>
      <c r="D202" s="38"/>
      <c r="E202" s="39"/>
      <c r="F202" s="79"/>
      <c r="G202" s="145"/>
      <c r="H202" s="80" t="str">
        <f>IF(OR(C202="",D202=""),"",IF(COUNTIF(IF(C202="Income",Cat_Income,IF(C202="Expense",Cat_Expense,Cat_Capital)),D202)&gt;0,"OK","CHECK TYPE/CATEGORY"))</f>
        <v/>
      </c>
    </row>
    <row r="203" spans="1:8" ht="15" customHeight="1">
      <c r="A203" s="40"/>
      <c r="B203" s="74"/>
      <c r="C203" s="76"/>
      <c r="D203" s="38"/>
      <c r="E203" s="39"/>
      <c r="F203" s="79"/>
      <c r="G203" s="145"/>
      <c r="H203" s="80" t="str">
        <f>IF(OR(C203="",D203=""),"",IF(COUNTIF(IF(C203="Income",Cat_Income,IF(C203="Expense",Cat_Expense,Cat_Capital)),D203)&gt;0,"OK","CHECK TYPE/CATEGORY"))</f>
        <v/>
      </c>
    </row>
    <row r="204" spans="1:8" ht="15" customHeight="1">
      <c r="A204" s="40"/>
      <c r="B204" s="74"/>
      <c r="C204" s="76"/>
      <c r="D204" s="38"/>
      <c r="E204" s="39"/>
      <c r="F204" s="79"/>
      <c r="G204" s="145"/>
      <c r="H204" s="80" t="str">
        <f>IF(OR(C204="",D204=""),"",IF(COUNTIF(IF(C204="Income",Cat_Income,IF(C204="Expense",Cat_Expense,Cat_Capital)),D204)&gt;0,"OK","CHECK TYPE/CATEGORY"))</f>
        <v/>
      </c>
    </row>
    <row r="205" spans="1:8" ht="15" customHeight="1">
      <c r="A205" s="40"/>
      <c r="B205" s="74"/>
      <c r="C205" s="76"/>
      <c r="D205" s="38"/>
      <c r="E205" s="39"/>
      <c r="F205" s="79"/>
      <c r="G205" s="145"/>
      <c r="H205" s="80" t="str">
        <f>IF(OR(C205="",D205=""),"",IF(COUNTIF(IF(C205="Income",Cat_Income,IF(C205="Expense",Cat_Expense,Cat_Capital)),D205)&gt;0,"OK","CHECK TYPE/CATEGORY"))</f>
        <v/>
      </c>
    </row>
    <row r="206" spans="1:8" ht="15" customHeight="1">
      <c r="A206" s="40"/>
      <c r="B206" s="74"/>
      <c r="C206" s="76"/>
      <c r="D206" s="38"/>
      <c r="E206" s="39"/>
      <c r="F206" s="79"/>
      <c r="G206" s="145"/>
      <c r="H206" s="80" t="str">
        <f>IF(OR(C206="",D206=""),"",IF(COUNTIF(IF(C206="Income",Cat_Income,IF(C206="Expense",Cat_Expense,Cat_Capital)),D206)&gt;0,"OK","CHECK TYPE/CATEGORY"))</f>
        <v/>
      </c>
    </row>
    <row r="207" spans="1:8" ht="15" customHeight="1">
      <c r="A207" s="40"/>
      <c r="B207" s="74"/>
      <c r="C207" s="76"/>
      <c r="D207" s="38"/>
      <c r="E207" s="39"/>
      <c r="F207" s="79"/>
      <c r="G207" s="145"/>
      <c r="H207" s="80" t="str">
        <f>IF(OR(C207="",D207=""),"",IF(COUNTIF(IF(C207="Income",Cat_Income,IF(C207="Expense",Cat_Expense,Cat_Capital)),D207)&gt;0,"OK","CHECK TYPE/CATEGORY"))</f>
        <v/>
      </c>
    </row>
    <row r="208" spans="1:8" ht="15" customHeight="1">
      <c r="A208" s="40"/>
      <c r="B208" s="74"/>
      <c r="C208" s="76"/>
      <c r="D208" s="38"/>
      <c r="E208" s="39"/>
      <c r="F208" s="79"/>
      <c r="G208" s="145"/>
      <c r="H208" s="80" t="str">
        <f>IF(OR(C208="",D208=""),"",IF(COUNTIF(IF(C208="Income",Cat_Income,IF(C208="Expense",Cat_Expense,Cat_Capital)),D208)&gt;0,"OK","CHECK TYPE/CATEGORY"))</f>
        <v/>
      </c>
    </row>
    <row r="209" spans="1:8" ht="15" customHeight="1">
      <c r="A209" s="40"/>
      <c r="B209" s="74"/>
      <c r="C209" s="76"/>
      <c r="D209" s="38"/>
      <c r="E209" s="39"/>
      <c r="F209" s="79"/>
      <c r="G209" s="145"/>
      <c r="H209" s="80" t="str">
        <f>IF(OR(C209="",D209=""),"",IF(COUNTIF(IF(C209="Income",Cat_Income,IF(C209="Expense",Cat_Expense,Cat_Capital)),D209)&gt;0,"OK","CHECK TYPE/CATEGORY"))</f>
        <v/>
      </c>
    </row>
    <row r="210" spans="1:8" ht="15" customHeight="1">
      <c r="A210" s="40"/>
      <c r="B210" s="74"/>
      <c r="C210" s="76"/>
      <c r="D210" s="38"/>
      <c r="E210" s="39"/>
      <c r="F210" s="79"/>
      <c r="G210" s="145"/>
      <c r="H210" s="80" t="str">
        <f>IF(OR(C210="",D210=""),"",IF(COUNTIF(IF(C210="Income",Cat_Income,IF(C210="Expense",Cat_Expense,Cat_Capital)),D210)&gt;0,"OK","CHECK TYPE/CATEGORY"))</f>
        <v/>
      </c>
    </row>
    <row r="211" spans="1:8" ht="15" customHeight="1">
      <c r="A211" s="40"/>
      <c r="B211" s="74"/>
      <c r="C211" s="76"/>
      <c r="D211" s="38"/>
      <c r="E211" s="39"/>
      <c r="F211" s="79"/>
      <c r="G211" s="145"/>
      <c r="H211" s="80" t="str">
        <f>IF(OR(C211="",D211=""),"",IF(COUNTIF(IF(C211="Income",Cat_Income,IF(C211="Expense",Cat_Expense,Cat_Capital)),D211)&gt;0,"OK","CHECK TYPE/CATEGORY"))</f>
        <v/>
      </c>
    </row>
    <row r="212" spans="1:8" ht="15" customHeight="1">
      <c r="A212" s="40"/>
      <c r="B212" s="74"/>
      <c r="C212" s="76"/>
      <c r="D212" s="38"/>
      <c r="E212" s="39"/>
      <c r="F212" s="79"/>
      <c r="G212" s="145"/>
      <c r="H212" s="80" t="str">
        <f>IF(OR(C212="",D212=""),"",IF(COUNTIF(IF(C212="Income",Cat_Income,IF(C212="Expense",Cat_Expense,Cat_Capital)),D212)&gt;0,"OK","CHECK TYPE/CATEGORY"))</f>
        <v/>
      </c>
    </row>
    <row r="213" spans="1:8" ht="15" customHeight="1">
      <c r="A213" s="40"/>
      <c r="B213" s="74"/>
      <c r="C213" s="76"/>
      <c r="D213" s="38"/>
      <c r="E213" s="39"/>
      <c r="F213" s="79"/>
      <c r="G213" s="145"/>
      <c r="H213" s="80" t="str">
        <f>IF(OR(C213="",D213=""),"",IF(COUNTIF(IF(C213="Income",Cat_Income,IF(C213="Expense",Cat_Expense,Cat_Capital)),D213)&gt;0,"OK","CHECK TYPE/CATEGORY"))</f>
        <v/>
      </c>
    </row>
    <row r="214" spans="1:8" ht="15" customHeight="1">
      <c r="A214" s="40"/>
      <c r="B214" s="74"/>
      <c r="C214" s="76"/>
      <c r="D214" s="38"/>
      <c r="E214" s="39"/>
      <c r="F214" s="79"/>
      <c r="G214" s="145"/>
      <c r="H214" s="80" t="str">
        <f>IF(OR(C214="",D214=""),"",IF(COUNTIF(IF(C214="Income",Cat_Income,IF(C214="Expense",Cat_Expense,Cat_Capital)),D214)&gt;0,"OK","CHECK TYPE/CATEGORY"))</f>
        <v/>
      </c>
    </row>
    <row r="215" spans="1:8" ht="15" customHeight="1">
      <c r="A215" s="40"/>
      <c r="B215" s="74"/>
      <c r="C215" s="76"/>
      <c r="D215" s="38"/>
      <c r="E215" s="39"/>
      <c r="F215" s="79"/>
      <c r="G215" s="145"/>
      <c r="H215" s="80" t="str">
        <f>IF(OR(C215="",D215=""),"",IF(COUNTIF(IF(C215="Income",Cat_Income,IF(C215="Expense",Cat_Expense,Cat_Capital)),D215)&gt;0,"OK","CHECK TYPE/CATEGORY"))</f>
        <v/>
      </c>
    </row>
    <row r="216" spans="1:8" ht="15" customHeight="1">
      <c r="A216" s="40"/>
      <c r="B216" s="74"/>
      <c r="C216" s="76"/>
      <c r="D216" s="38"/>
      <c r="E216" s="39"/>
      <c r="F216" s="79"/>
      <c r="G216" s="145"/>
      <c r="H216" s="80" t="str">
        <f>IF(OR(C216="",D216=""),"",IF(COUNTIF(IF(C216="Income",Cat_Income,IF(C216="Expense",Cat_Expense,Cat_Capital)),D216)&gt;0,"OK","CHECK TYPE/CATEGORY"))</f>
        <v/>
      </c>
    </row>
    <row r="217" spans="1:8" ht="15" customHeight="1">
      <c r="A217" s="40"/>
      <c r="B217" s="74"/>
      <c r="C217" s="76"/>
      <c r="D217" s="38"/>
      <c r="E217" s="39"/>
      <c r="F217" s="79"/>
      <c r="G217" s="145"/>
      <c r="H217" s="80" t="str">
        <f>IF(OR(C217="",D217=""),"",IF(COUNTIF(IF(C217="Income",Cat_Income,IF(C217="Expense",Cat_Expense,Cat_Capital)),D217)&gt;0,"OK","CHECK TYPE/CATEGORY"))</f>
        <v/>
      </c>
    </row>
    <row r="218" spans="1:8" ht="15" customHeight="1">
      <c r="A218" s="40"/>
      <c r="B218" s="74"/>
      <c r="C218" s="76"/>
      <c r="D218" s="38"/>
      <c r="E218" s="39"/>
      <c r="F218" s="79"/>
      <c r="G218" s="145"/>
      <c r="H218" s="80" t="str">
        <f>IF(OR(C218="",D218=""),"",IF(COUNTIF(IF(C218="Income",Cat_Income,IF(C218="Expense",Cat_Expense,Cat_Capital)),D218)&gt;0,"OK","CHECK TYPE/CATEGORY"))</f>
        <v/>
      </c>
    </row>
    <row r="219" spans="1:8" ht="15" customHeight="1">
      <c r="A219" s="40"/>
      <c r="B219" s="74"/>
      <c r="C219" s="76"/>
      <c r="D219" s="38"/>
      <c r="E219" s="39"/>
      <c r="F219" s="79"/>
      <c r="G219" s="145"/>
      <c r="H219" s="80" t="str">
        <f>IF(OR(C219="",D219=""),"",IF(COUNTIF(IF(C219="Income",Cat_Income,IF(C219="Expense",Cat_Expense,Cat_Capital)),D219)&gt;0,"OK","CHECK TYPE/CATEGORY"))</f>
        <v/>
      </c>
    </row>
    <row r="220" spans="1:8" ht="15" customHeight="1">
      <c r="A220" s="40"/>
      <c r="B220" s="74"/>
      <c r="C220" s="76"/>
      <c r="D220" s="38"/>
      <c r="E220" s="39"/>
      <c r="F220" s="79"/>
      <c r="G220" s="145"/>
      <c r="H220" s="80" t="str">
        <f>IF(OR(C220="",D220=""),"",IF(COUNTIF(IF(C220="Income",Cat_Income,IF(C220="Expense",Cat_Expense,Cat_Capital)),D220)&gt;0,"OK","CHECK TYPE/CATEGORY"))</f>
        <v/>
      </c>
    </row>
    <row r="221" spans="1:8" ht="15" customHeight="1">
      <c r="A221" s="40"/>
      <c r="B221" s="74"/>
      <c r="C221" s="76"/>
      <c r="D221" s="38"/>
      <c r="E221" s="39"/>
      <c r="F221" s="79"/>
      <c r="G221" s="145"/>
      <c r="H221" s="80" t="str">
        <f>IF(OR(C221="",D221=""),"",IF(COUNTIF(IF(C221="Income",Cat_Income,IF(C221="Expense",Cat_Expense,Cat_Capital)),D221)&gt;0,"OK","CHECK TYPE/CATEGORY"))</f>
        <v/>
      </c>
    </row>
    <row r="222" spans="1:8" ht="15" customHeight="1">
      <c r="A222" s="40"/>
      <c r="B222" s="74"/>
      <c r="C222" s="76"/>
      <c r="D222" s="38"/>
      <c r="E222" s="39"/>
      <c r="F222" s="79"/>
      <c r="G222" s="145"/>
      <c r="H222" s="80" t="str">
        <f>IF(OR(C222="",D222=""),"",IF(COUNTIF(IF(C222="Income",Cat_Income,IF(C222="Expense",Cat_Expense,Cat_Capital)),D222)&gt;0,"OK","CHECK TYPE/CATEGORY"))</f>
        <v/>
      </c>
    </row>
    <row r="223" spans="1:8" ht="15" customHeight="1">
      <c r="A223" s="40"/>
      <c r="B223" s="74"/>
      <c r="C223" s="76"/>
      <c r="D223" s="38"/>
      <c r="E223" s="39"/>
      <c r="F223" s="79"/>
      <c r="G223" s="145"/>
      <c r="H223" s="80" t="str">
        <f>IF(OR(C223="",D223=""),"",IF(COUNTIF(IF(C223="Income",Cat_Income,IF(C223="Expense",Cat_Expense,Cat_Capital)),D223)&gt;0,"OK","CHECK TYPE/CATEGORY"))</f>
        <v/>
      </c>
    </row>
    <row r="224" spans="1:8" ht="15" customHeight="1">
      <c r="A224" s="40"/>
      <c r="B224" s="74"/>
      <c r="C224" s="76"/>
      <c r="D224" s="38"/>
      <c r="E224" s="39"/>
      <c r="F224" s="79"/>
      <c r="G224" s="145"/>
      <c r="H224" s="80" t="str">
        <f>IF(OR(C224="",D224=""),"",IF(COUNTIF(IF(C224="Income",Cat_Income,IF(C224="Expense",Cat_Expense,Cat_Capital)),D224)&gt;0,"OK","CHECK TYPE/CATEGORY"))</f>
        <v/>
      </c>
    </row>
    <row r="225" spans="1:8" ht="15" customHeight="1">
      <c r="A225" s="40"/>
      <c r="B225" s="74"/>
      <c r="C225" s="76"/>
      <c r="D225" s="38"/>
      <c r="E225" s="39"/>
      <c r="F225" s="79"/>
      <c r="G225" s="145"/>
      <c r="H225" s="80" t="str">
        <f>IF(OR(C225="",D225=""),"",IF(COUNTIF(IF(C225="Income",Cat_Income,IF(C225="Expense",Cat_Expense,Cat_Capital)),D225)&gt;0,"OK","CHECK TYPE/CATEGORY"))</f>
        <v/>
      </c>
    </row>
    <row r="226" spans="1:8" ht="15" customHeight="1">
      <c r="A226" s="40"/>
      <c r="B226" s="74"/>
      <c r="C226" s="76"/>
      <c r="D226" s="38"/>
      <c r="E226" s="39"/>
      <c r="F226" s="79"/>
      <c r="G226" s="145"/>
      <c r="H226" s="80" t="str">
        <f>IF(OR(C226="",D226=""),"",IF(COUNTIF(IF(C226="Income",Cat_Income,IF(C226="Expense",Cat_Expense,Cat_Capital)),D226)&gt;0,"OK","CHECK TYPE/CATEGORY"))</f>
        <v/>
      </c>
    </row>
    <row r="227" spans="1:8" ht="15" customHeight="1">
      <c r="A227" s="40"/>
      <c r="B227" s="74"/>
      <c r="C227" s="76"/>
      <c r="D227" s="38"/>
      <c r="E227" s="39"/>
      <c r="F227" s="79"/>
      <c r="G227" s="145"/>
      <c r="H227" s="80" t="str">
        <f>IF(OR(C227="",D227=""),"",IF(COUNTIF(IF(C227="Income",Cat_Income,IF(C227="Expense",Cat_Expense,Cat_Capital)),D227)&gt;0,"OK","CHECK TYPE/CATEGORY"))</f>
        <v/>
      </c>
    </row>
    <row r="228" spans="1:8" ht="15" customHeight="1">
      <c r="A228" s="40"/>
      <c r="B228" s="74"/>
      <c r="C228" s="76"/>
      <c r="D228" s="38"/>
      <c r="E228" s="39"/>
      <c r="F228" s="79"/>
      <c r="G228" s="145"/>
      <c r="H228" s="80" t="str">
        <f>IF(OR(C228="",D228=""),"",IF(COUNTIF(IF(C228="Income",Cat_Income,IF(C228="Expense",Cat_Expense,Cat_Capital)),D228)&gt;0,"OK","CHECK TYPE/CATEGORY"))</f>
        <v/>
      </c>
    </row>
    <row r="229" spans="1:8" ht="15" customHeight="1">
      <c r="A229" s="40"/>
      <c r="B229" s="74"/>
      <c r="C229" s="76"/>
      <c r="D229" s="38"/>
      <c r="E229" s="39"/>
      <c r="F229" s="79"/>
      <c r="G229" s="145"/>
      <c r="H229" s="80" t="str">
        <f>IF(OR(C229="",D229=""),"",IF(COUNTIF(IF(C229="Income",Cat_Income,IF(C229="Expense",Cat_Expense,Cat_Capital)),D229)&gt;0,"OK","CHECK TYPE/CATEGORY"))</f>
        <v/>
      </c>
    </row>
    <row r="230" spans="1:8" ht="15" customHeight="1">
      <c r="A230" s="40"/>
      <c r="B230" s="74"/>
      <c r="C230" s="76"/>
      <c r="D230" s="38"/>
      <c r="E230" s="39"/>
      <c r="F230" s="79"/>
      <c r="G230" s="145"/>
      <c r="H230" s="80" t="str">
        <f>IF(OR(C230="",D230=""),"",IF(COUNTIF(IF(C230="Income",Cat_Income,IF(C230="Expense",Cat_Expense,Cat_Capital)),D230)&gt;0,"OK","CHECK TYPE/CATEGORY"))</f>
        <v/>
      </c>
    </row>
    <row r="231" spans="1:8" ht="15" customHeight="1">
      <c r="A231" s="40"/>
      <c r="B231" s="74"/>
      <c r="C231" s="76"/>
      <c r="D231" s="38"/>
      <c r="E231" s="39"/>
      <c r="F231" s="79"/>
      <c r="G231" s="145"/>
      <c r="H231" s="80" t="str">
        <f>IF(OR(C231="",D231=""),"",IF(COUNTIF(IF(C231="Income",Cat_Income,IF(C231="Expense",Cat_Expense,Cat_Capital)),D231)&gt;0,"OK","CHECK TYPE/CATEGORY"))</f>
        <v/>
      </c>
    </row>
    <row r="232" spans="1:8" ht="15" customHeight="1">
      <c r="A232" s="40"/>
      <c r="B232" s="74"/>
      <c r="C232" s="76"/>
      <c r="D232" s="38"/>
      <c r="E232" s="39"/>
      <c r="F232" s="79"/>
      <c r="G232" s="145"/>
      <c r="H232" s="80" t="str">
        <f>IF(OR(C232="",D232=""),"",IF(COUNTIF(IF(C232="Income",Cat_Income,IF(C232="Expense",Cat_Expense,Cat_Capital)),D232)&gt;0,"OK","CHECK TYPE/CATEGORY"))</f>
        <v/>
      </c>
    </row>
    <row r="233" spans="1:8" ht="15" customHeight="1">
      <c r="A233" s="40"/>
      <c r="B233" s="74"/>
      <c r="C233" s="76"/>
      <c r="D233" s="38"/>
      <c r="E233" s="39"/>
      <c r="F233" s="79"/>
      <c r="G233" s="145"/>
      <c r="H233" s="80" t="str">
        <f>IF(OR(C233="",D233=""),"",IF(COUNTIF(IF(C233="Income",Cat_Income,IF(C233="Expense",Cat_Expense,Cat_Capital)),D233)&gt;0,"OK","CHECK TYPE/CATEGORY"))</f>
        <v/>
      </c>
    </row>
    <row r="234" spans="1:8" ht="15" customHeight="1">
      <c r="A234" s="40"/>
      <c r="B234" s="74"/>
      <c r="C234" s="76"/>
      <c r="D234" s="38"/>
      <c r="E234" s="39"/>
      <c r="F234" s="79"/>
      <c r="G234" s="145"/>
      <c r="H234" s="80" t="str">
        <f>IF(OR(C234="",D234=""),"",IF(COUNTIF(IF(C234="Income",Cat_Income,IF(C234="Expense",Cat_Expense,Cat_Capital)),D234)&gt;0,"OK","CHECK TYPE/CATEGORY"))</f>
        <v/>
      </c>
    </row>
    <row r="235" spans="1:8" ht="15" customHeight="1">
      <c r="A235" s="40"/>
      <c r="B235" s="74"/>
      <c r="C235" s="76"/>
      <c r="D235" s="38"/>
      <c r="E235" s="39"/>
      <c r="F235" s="79"/>
      <c r="G235" s="145"/>
      <c r="H235" s="80" t="str">
        <f>IF(OR(C235="",D235=""),"",IF(COUNTIF(IF(C235="Income",Cat_Income,IF(C235="Expense",Cat_Expense,Cat_Capital)),D235)&gt;0,"OK","CHECK TYPE/CATEGORY"))</f>
        <v/>
      </c>
    </row>
    <row r="236" spans="1:8" ht="15" customHeight="1">
      <c r="A236" s="40"/>
      <c r="B236" s="74"/>
      <c r="C236" s="76"/>
      <c r="D236" s="38"/>
      <c r="E236" s="39"/>
      <c r="F236" s="79"/>
      <c r="G236" s="145"/>
      <c r="H236" s="80" t="str">
        <f>IF(OR(C236="",D236=""),"",IF(COUNTIF(IF(C236="Income",Cat_Income,IF(C236="Expense",Cat_Expense,Cat_Capital)),D236)&gt;0,"OK","CHECK TYPE/CATEGORY"))</f>
        <v/>
      </c>
    </row>
    <row r="237" spans="1:8" ht="15" customHeight="1">
      <c r="A237" s="40"/>
      <c r="B237" s="74"/>
      <c r="C237" s="76"/>
      <c r="D237" s="38"/>
      <c r="E237" s="39"/>
      <c r="F237" s="79"/>
      <c r="G237" s="145"/>
      <c r="H237" s="80" t="str">
        <f>IF(OR(C237="",D237=""),"",IF(COUNTIF(IF(C237="Income",Cat_Income,IF(C237="Expense",Cat_Expense,Cat_Capital)),D237)&gt;0,"OK","CHECK TYPE/CATEGORY"))</f>
        <v/>
      </c>
    </row>
    <row r="238" spans="1:8" ht="15" customHeight="1">
      <c r="A238" s="40"/>
      <c r="B238" s="74"/>
      <c r="C238" s="76"/>
      <c r="D238" s="38"/>
      <c r="E238" s="39"/>
      <c r="F238" s="79"/>
      <c r="G238" s="145"/>
      <c r="H238" s="80" t="str">
        <f>IF(OR(C238="",D238=""),"",IF(COUNTIF(IF(C238="Income",Cat_Income,IF(C238="Expense",Cat_Expense,Cat_Capital)),D238)&gt;0,"OK","CHECK TYPE/CATEGORY"))</f>
        <v/>
      </c>
    </row>
    <row r="239" spans="1:8" ht="15" customHeight="1">
      <c r="A239" s="40"/>
      <c r="B239" s="74"/>
      <c r="C239" s="76"/>
      <c r="D239" s="38"/>
      <c r="E239" s="39"/>
      <c r="F239" s="79"/>
      <c r="G239" s="145"/>
      <c r="H239" s="80" t="str">
        <f>IF(OR(C239="",D239=""),"",IF(COUNTIF(IF(C239="Income",Cat_Income,IF(C239="Expense",Cat_Expense,Cat_Capital)),D239)&gt;0,"OK","CHECK TYPE/CATEGORY"))</f>
        <v/>
      </c>
    </row>
    <row r="240" spans="1:8" ht="15" customHeight="1">
      <c r="A240" s="40"/>
      <c r="B240" s="74"/>
      <c r="C240" s="76"/>
      <c r="D240" s="38"/>
      <c r="E240" s="39"/>
      <c r="F240" s="79"/>
      <c r="G240" s="145"/>
      <c r="H240" s="80" t="str">
        <f>IF(OR(C240="",D240=""),"",IF(COUNTIF(IF(C240="Income",Cat_Income,IF(C240="Expense",Cat_Expense,Cat_Capital)),D240)&gt;0,"OK","CHECK TYPE/CATEGORY"))</f>
        <v/>
      </c>
    </row>
    <row r="241" spans="1:8" ht="15" customHeight="1">
      <c r="A241" s="40"/>
      <c r="B241" s="74"/>
      <c r="C241" s="76"/>
      <c r="D241" s="38"/>
      <c r="E241" s="39"/>
      <c r="F241" s="79"/>
      <c r="G241" s="145"/>
      <c r="H241" s="80" t="str">
        <f>IF(OR(C241="",D241=""),"",IF(COUNTIF(IF(C241="Income",Cat_Income,IF(C241="Expense",Cat_Expense,Cat_Capital)),D241)&gt;0,"OK","CHECK TYPE/CATEGORY"))</f>
        <v/>
      </c>
    </row>
    <row r="242" spans="1:8" ht="15" customHeight="1">
      <c r="A242" s="40"/>
      <c r="B242" s="74"/>
      <c r="C242" s="76"/>
      <c r="D242" s="38"/>
      <c r="E242" s="39"/>
      <c r="F242" s="79"/>
      <c r="G242" s="145"/>
      <c r="H242" s="80" t="str">
        <f>IF(OR(C242="",D242=""),"",IF(COUNTIF(IF(C242="Income",Cat_Income,IF(C242="Expense",Cat_Expense,Cat_Capital)),D242)&gt;0,"OK","CHECK TYPE/CATEGORY"))</f>
        <v/>
      </c>
    </row>
    <row r="243" spans="1:8" ht="15" customHeight="1">
      <c r="A243" s="40"/>
      <c r="B243" s="74"/>
      <c r="C243" s="76"/>
      <c r="D243" s="38"/>
      <c r="E243" s="39"/>
      <c r="F243" s="79"/>
      <c r="G243" s="145"/>
      <c r="H243" s="80" t="str">
        <f>IF(OR(C243="",D243=""),"",IF(COUNTIF(IF(C243="Income",Cat_Income,IF(C243="Expense",Cat_Expense,Cat_Capital)),D243)&gt;0,"OK","CHECK TYPE/CATEGORY"))</f>
        <v/>
      </c>
    </row>
    <row r="244" spans="1:8" ht="15" customHeight="1">
      <c r="A244" s="40"/>
      <c r="B244" s="74"/>
      <c r="C244" s="76"/>
      <c r="D244" s="38"/>
      <c r="E244" s="39"/>
      <c r="F244" s="79"/>
      <c r="G244" s="145"/>
      <c r="H244" s="80" t="str">
        <f>IF(OR(C244="",D244=""),"",IF(COUNTIF(IF(C244="Income",Cat_Income,IF(C244="Expense",Cat_Expense,Cat_Capital)),D244)&gt;0,"OK","CHECK TYPE/CATEGORY"))</f>
        <v/>
      </c>
    </row>
    <row r="245" spans="1:8" ht="15" customHeight="1">
      <c r="A245" s="40"/>
      <c r="B245" s="74"/>
      <c r="C245" s="76"/>
      <c r="D245" s="38"/>
      <c r="E245" s="39"/>
      <c r="F245" s="79"/>
      <c r="G245" s="145"/>
      <c r="H245" s="80" t="str">
        <f>IF(OR(C245="",D245=""),"",IF(COUNTIF(IF(C245="Income",Cat_Income,IF(C245="Expense",Cat_Expense,Cat_Capital)),D245)&gt;0,"OK","CHECK TYPE/CATEGORY"))</f>
        <v/>
      </c>
    </row>
    <row r="246" spans="1:8" ht="15" customHeight="1">
      <c r="A246" s="40"/>
      <c r="B246" s="74"/>
      <c r="C246" s="76"/>
      <c r="D246" s="38"/>
      <c r="E246" s="39"/>
      <c r="F246" s="79"/>
      <c r="G246" s="145"/>
      <c r="H246" s="80" t="str">
        <f>IF(OR(C246="",D246=""),"",IF(COUNTIF(IF(C246="Income",Cat_Income,IF(C246="Expense",Cat_Expense,Cat_Capital)),D246)&gt;0,"OK","CHECK TYPE/CATEGORY"))</f>
        <v/>
      </c>
    </row>
    <row r="247" spans="1:8" ht="15" customHeight="1">
      <c r="A247" s="40"/>
      <c r="B247" s="74"/>
      <c r="C247" s="76"/>
      <c r="D247" s="38"/>
      <c r="E247" s="39"/>
      <c r="F247" s="79"/>
      <c r="G247" s="145"/>
      <c r="H247" s="80" t="str">
        <f>IF(OR(C247="",D247=""),"",IF(COUNTIF(IF(C247="Income",Cat_Income,IF(C247="Expense",Cat_Expense,Cat_Capital)),D247)&gt;0,"OK","CHECK TYPE/CATEGORY"))</f>
        <v/>
      </c>
    </row>
    <row r="248" spans="1:8" ht="15" customHeight="1">
      <c r="A248" s="40"/>
      <c r="B248" s="74"/>
      <c r="C248" s="76"/>
      <c r="D248" s="38"/>
      <c r="E248" s="39"/>
      <c r="F248" s="79"/>
      <c r="G248" s="145"/>
      <c r="H248" s="80" t="str">
        <f>IF(OR(C248="",D248=""),"",IF(COUNTIF(IF(C248="Income",Cat_Income,IF(C248="Expense",Cat_Expense,Cat_Capital)),D248)&gt;0,"OK","CHECK TYPE/CATEGORY"))</f>
        <v/>
      </c>
    </row>
    <row r="249" spans="1:8" ht="15" customHeight="1">
      <c r="A249" s="40"/>
      <c r="B249" s="74"/>
      <c r="C249" s="76"/>
      <c r="D249" s="38"/>
      <c r="E249" s="39"/>
      <c r="F249" s="79"/>
      <c r="G249" s="145"/>
      <c r="H249" s="80" t="str">
        <f>IF(OR(C249="",D249=""),"",IF(COUNTIF(IF(C249="Income",Cat_Income,IF(C249="Expense",Cat_Expense,Cat_Capital)),D249)&gt;0,"OK","CHECK TYPE/CATEGORY"))</f>
        <v/>
      </c>
    </row>
    <row r="250" spans="1:8" ht="15" customHeight="1">
      <c r="A250" s="40"/>
      <c r="B250" s="74"/>
      <c r="C250" s="76"/>
      <c r="D250" s="38"/>
      <c r="E250" s="39"/>
      <c r="F250" s="79"/>
      <c r="G250" s="145"/>
      <c r="H250" s="80" t="str">
        <f>IF(OR(C250="",D250=""),"",IF(COUNTIF(IF(C250="Income",Cat_Income,IF(C250="Expense",Cat_Expense,Cat_Capital)),D250)&gt;0,"OK","CHECK TYPE/CATEGORY"))</f>
        <v/>
      </c>
    </row>
    <row r="251" spans="1:8" ht="15" customHeight="1">
      <c r="A251" s="40"/>
      <c r="B251" s="74"/>
      <c r="C251" s="76"/>
      <c r="D251" s="38"/>
      <c r="E251" s="39"/>
      <c r="F251" s="79"/>
      <c r="G251" s="145"/>
      <c r="H251" s="80" t="str">
        <f>IF(OR(C251="",D251=""),"",IF(COUNTIF(IF(C251="Income",Cat_Income,IF(C251="Expense",Cat_Expense,Cat_Capital)),D251)&gt;0,"OK","CHECK TYPE/CATEGORY"))</f>
        <v/>
      </c>
    </row>
    <row r="252" spans="1:8" ht="15" customHeight="1">
      <c r="A252" s="40"/>
      <c r="B252" s="74"/>
      <c r="C252" s="76"/>
      <c r="D252" s="38"/>
      <c r="E252" s="39"/>
      <c r="F252" s="79"/>
      <c r="G252" s="145"/>
      <c r="H252" s="80" t="str">
        <f>IF(OR(C252="",D252=""),"",IF(COUNTIF(IF(C252="Income",Cat_Income,IF(C252="Expense",Cat_Expense,Cat_Capital)),D252)&gt;0,"OK","CHECK TYPE/CATEGORY"))</f>
        <v/>
      </c>
    </row>
    <row r="253" spans="1:8" ht="15" customHeight="1">
      <c r="A253" s="40"/>
      <c r="B253" s="74"/>
      <c r="C253" s="76"/>
      <c r="D253" s="38"/>
      <c r="E253" s="39"/>
      <c r="F253" s="79"/>
      <c r="G253" s="145"/>
      <c r="H253" s="80" t="str">
        <f>IF(OR(C253="",D253=""),"",IF(COUNTIF(IF(C253="Income",Cat_Income,IF(C253="Expense",Cat_Expense,Cat_Capital)),D253)&gt;0,"OK","CHECK TYPE/CATEGORY"))</f>
        <v/>
      </c>
    </row>
    <row r="254" spans="1:8" ht="15" customHeight="1">
      <c r="A254" s="40"/>
      <c r="B254" s="74"/>
      <c r="C254" s="76"/>
      <c r="D254" s="38"/>
      <c r="E254" s="39"/>
      <c r="F254" s="79"/>
      <c r="G254" s="145"/>
      <c r="H254" s="80" t="str">
        <f>IF(OR(C254="",D254=""),"",IF(COUNTIF(IF(C254="Income",Cat_Income,IF(C254="Expense",Cat_Expense,Cat_Capital)),D254)&gt;0,"OK","CHECK TYPE/CATEGORY"))</f>
        <v/>
      </c>
    </row>
    <row r="255" spans="1:8" ht="15" customHeight="1">
      <c r="A255" s="40"/>
      <c r="B255" s="74"/>
      <c r="C255" s="76"/>
      <c r="D255" s="38"/>
      <c r="E255" s="39"/>
      <c r="F255" s="79"/>
      <c r="G255" s="145"/>
      <c r="H255" s="80" t="str">
        <f>IF(OR(C255="",D255=""),"",IF(COUNTIF(IF(C255="Income",Cat_Income,IF(C255="Expense",Cat_Expense,Cat_Capital)),D255)&gt;0,"OK","CHECK TYPE/CATEGORY"))</f>
        <v/>
      </c>
    </row>
    <row r="256" spans="1:8" ht="15" customHeight="1">
      <c r="A256" s="40"/>
      <c r="B256" s="74"/>
      <c r="C256" s="76"/>
      <c r="D256" s="38"/>
      <c r="E256" s="39"/>
      <c r="F256" s="79"/>
      <c r="G256" s="145"/>
      <c r="H256" s="80" t="str">
        <f>IF(OR(C256="",D256=""),"",IF(COUNTIF(IF(C256="Income",Cat_Income,IF(C256="Expense",Cat_Expense,Cat_Capital)),D256)&gt;0,"OK","CHECK TYPE/CATEGORY"))</f>
        <v/>
      </c>
    </row>
    <row r="257" spans="1:8" ht="15" customHeight="1">
      <c r="A257" s="40"/>
      <c r="B257" s="74"/>
      <c r="C257" s="76"/>
      <c r="D257" s="38"/>
      <c r="E257" s="39"/>
      <c r="F257" s="79"/>
      <c r="G257" s="145"/>
      <c r="H257" s="80" t="str">
        <f>IF(OR(C257="",D257=""),"",IF(COUNTIF(IF(C257="Income",Cat_Income,IF(C257="Expense",Cat_Expense,Cat_Capital)),D257)&gt;0,"OK","CHECK TYPE/CATEGORY"))</f>
        <v/>
      </c>
    </row>
    <row r="258" spans="1:8" ht="15" customHeight="1">
      <c r="A258" s="40"/>
      <c r="B258" s="74"/>
      <c r="C258" s="76"/>
      <c r="D258" s="38"/>
      <c r="E258" s="39"/>
      <c r="F258" s="79"/>
      <c r="G258" s="145"/>
      <c r="H258" s="80" t="str">
        <f>IF(OR(C258="",D258=""),"",IF(COUNTIF(IF(C258="Income",Cat_Income,IF(C258="Expense",Cat_Expense,Cat_Capital)),D258)&gt;0,"OK","CHECK TYPE/CATEGORY"))</f>
        <v/>
      </c>
    </row>
    <row r="259" spans="1:8" ht="15" customHeight="1">
      <c r="A259" s="40"/>
      <c r="B259" s="74"/>
      <c r="C259" s="76"/>
      <c r="D259" s="38"/>
      <c r="E259" s="39"/>
      <c r="F259" s="79"/>
      <c r="G259" s="145"/>
      <c r="H259" s="80" t="str">
        <f>IF(OR(C259="",D259=""),"",IF(COUNTIF(IF(C259="Income",Cat_Income,IF(C259="Expense",Cat_Expense,Cat_Capital)),D259)&gt;0,"OK","CHECK TYPE/CATEGORY"))</f>
        <v/>
      </c>
    </row>
    <row r="260" spans="1:8" ht="15" customHeight="1">
      <c r="A260" s="40"/>
      <c r="B260" s="74"/>
      <c r="C260" s="76"/>
      <c r="D260" s="38"/>
      <c r="E260" s="39"/>
      <c r="F260" s="79"/>
      <c r="G260" s="145"/>
      <c r="H260" s="80" t="str">
        <f>IF(OR(C260="",D260=""),"",IF(COUNTIF(IF(C260="Income",Cat_Income,IF(C260="Expense",Cat_Expense,Cat_Capital)),D260)&gt;0,"OK","CHECK TYPE/CATEGORY"))</f>
        <v/>
      </c>
    </row>
    <row r="261" spans="1:8" ht="15" customHeight="1">
      <c r="A261" s="40"/>
      <c r="B261" s="74"/>
      <c r="C261" s="76"/>
      <c r="D261" s="38"/>
      <c r="E261" s="39"/>
      <c r="F261" s="79"/>
      <c r="G261" s="145"/>
      <c r="H261" s="80" t="str">
        <f>IF(OR(C261="",D261=""),"",IF(COUNTIF(IF(C261="Income",Cat_Income,IF(C261="Expense",Cat_Expense,Cat_Capital)),D261)&gt;0,"OK","CHECK TYPE/CATEGORY"))</f>
        <v/>
      </c>
    </row>
    <row r="262" spans="1:8" ht="15" customHeight="1">
      <c r="A262" s="40"/>
      <c r="B262" s="74"/>
      <c r="C262" s="76"/>
      <c r="D262" s="38"/>
      <c r="E262" s="39"/>
      <c r="F262" s="79"/>
      <c r="G262" s="145"/>
      <c r="H262" s="80" t="str">
        <f>IF(OR(C262="",D262=""),"",IF(COUNTIF(IF(C262="Income",Cat_Income,IF(C262="Expense",Cat_Expense,Cat_Capital)),D262)&gt;0,"OK","CHECK TYPE/CATEGORY"))</f>
        <v/>
      </c>
    </row>
    <row r="263" spans="1:8" ht="15" customHeight="1">
      <c r="A263" s="40"/>
      <c r="B263" s="74"/>
      <c r="C263" s="76"/>
      <c r="D263" s="38"/>
      <c r="E263" s="39"/>
      <c r="F263" s="79"/>
      <c r="G263" s="145"/>
      <c r="H263" s="80" t="str">
        <f>IF(OR(C263="",D263=""),"",IF(COUNTIF(IF(C263="Income",Cat_Income,IF(C263="Expense",Cat_Expense,Cat_Capital)),D263)&gt;0,"OK","CHECK TYPE/CATEGORY"))</f>
        <v/>
      </c>
    </row>
    <row r="264" spans="1:8" ht="15" customHeight="1">
      <c r="A264" s="40"/>
      <c r="B264" s="74"/>
      <c r="C264" s="76"/>
      <c r="D264" s="38"/>
      <c r="E264" s="39"/>
      <c r="F264" s="79"/>
      <c r="G264" s="145"/>
      <c r="H264" s="80" t="str">
        <f>IF(OR(C264="",D264=""),"",IF(COUNTIF(IF(C264="Income",Cat_Income,IF(C264="Expense",Cat_Expense,Cat_Capital)),D264)&gt;0,"OK","CHECK TYPE/CATEGORY"))</f>
        <v/>
      </c>
    </row>
    <row r="265" spans="1:8" ht="15" customHeight="1">
      <c r="A265" s="40"/>
      <c r="B265" s="74"/>
      <c r="C265" s="76"/>
      <c r="D265" s="38"/>
      <c r="E265" s="39"/>
      <c r="F265" s="79"/>
      <c r="G265" s="145"/>
      <c r="H265" s="80" t="str">
        <f>IF(OR(C265="",D265=""),"",IF(COUNTIF(IF(C265="Income",Cat_Income,IF(C265="Expense",Cat_Expense,Cat_Capital)),D265)&gt;0,"OK","CHECK TYPE/CATEGORY"))</f>
        <v/>
      </c>
    </row>
    <row r="266" spans="1:8" ht="15" customHeight="1">
      <c r="A266" s="40"/>
      <c r="B266" s="74"/>
      <c r="C266" s="76"/>
      <c r="D266" s="38"/>
      <c r="E266" s="39"/>
      <c r="F266" s="79"/>
      <c r="G266" s="145"/>
      <c r="H266" s="80" t="str">
        <f>IF(OR(C266="",D266=""),"",IF(COUNTIF(IF(C266="Income",Cat_Income,IF(C266="Expense",Cat_Expense,Cat_Capital)),D266)&gt;0,"OK","CHECK TYPE/CATEGORY"))</f>
        <v/>
      </c>
    </row>
    <row r="267" spans="1:8" ht="15" customHeight="1">
      <c r="A267" s="40"/>
      <c r="B267" s="74"/>
      <c r="C267" s="76"/>
      <c r="D267" s="38"/>
      <c r="E267" s="39"/>
      <c r="F267" s="79"/>
      <c r="G267" s="145"/>
      <c r="H267" s="80" t="str">
        <f>IF(OR(C267="",D267=""),"",IF(COUNTIF(IF(C267="Income",Cat_Income,IF(C267="Expense",Cat_Expense,Cat_Capital)),D267)&gt;0,"OK","CHECK TYPE/CATEGORY"))</f>
        <v/>
      </c>
    </row>
    <row r="268" spans="1:8" ht="15" customHeight="1">
      <c r="A268" s="40"/>
      <c r="B268" s="74"/>
      <c r="C268" s="76"/>
      <c r="D268" s="38"/>
      <c r="E268" s="39"/>
      <c r="F268" s="79"/>
      <c r="G268" s="145"/>
      <c r="H268" s="80" t="str">
        <f>IF(OR(C268="",D268=""),"",IF(COUNTIF(IF(C268="Income",Cat_Income,IF(C268="Expense",Cat_Expense,Cat_Capital)),D268)&gt;0,"OK","CHECK TYPE/CATEGORY"))</f>
        <v/>
      </c>
    </row>
    <row r="269" spans="1:8" ht="15" customHeight="1">
      <c r="A269" s="40"/>
      <c r="B269" s="74"/>
      <c r="C269" s="76"/>
      <c r="D269" s="38"/>
      <c r="E269" s="39"/>
      <c r="F269" s="79"/>
      <c r="G269" s="145"/>
      <c r="H269" s="80" t="str">
        <f>IF(OR(C269="",D269=""),"",IF(COUNTIF(IF(C269="Income",Cat_Income,IF(C269="Expense",Cat_Expense,Cat_Capital)),D269)&gt;0,"OK","CHECK TYPE/CATEGORY"))</f>
        <v/>
      </c>
    </row>
    <row r="270" spans="1:8" ht="15" customHeight="1">
      <c r="A270" s="40"/>
      <c r="B270" s="74"/>
      <c r="C270" s="76"/>
      <c r="D270" s="38"/>
      <c r="E270" s="39"/>
      <c r="F270" s="79"/>
      <c r="G270" s="145"/>
      <c r="H270" s="80" t="str">
        <f>IF(OR(C270="",D270=""),"",IF(COUNTIF(IF(C270="Income",Cat_Income,IF(C270="Expense",Cat_Expense,Cat_Capital)),D270)&gt;0,"OK","CHECK TYPE/CATEGORY"))</f>
        <v/>
      </c>
    </row>
    <row r="271" spans="1:8" ht="15" customHeight="1">
      <c r="A271" s="40"/>
      <c r="B271" s="74"/>
      <c r="C271" s="76"/>
      <c r="D271" s="38"/>
      <c r="E271" s="39"/>
      <c r="F271" s="79"/>
      <c r="G271" s="145"/>
      <c r="H271" s="80" t="str">
        <f>IF(OR(C271="",D271=""),"",IF(COUNTIF(IF(C271="Income",Cat_Income,IF(C271="Expense",Cat_Expense,Cat_Capital)),D271)&gt;0,"OK","CHECK TYPE/CATEGORY"))</f>
        <v/>
      </c>
    </row>
    <row r="272" spans="1:8" ht="15" customHeight="1">
      <c r="A272" s="40"/>
      <c r="B272" s="74"/>
      <c r="C272" s="76"/>
      <c r="D272" s="38"/>
      <c r="E272" s="39"/>
      <c r="F272" s="79"/>
      <c r="G272" s="145"/>
      <c r="H272" s="80" t="str">
        <f>IF(OR(C272="",D272=""),"",IF(COUNTIF(IF(C272="Income",Cat_Income,IF(C272="Expense",Cat_Expense,Cat_Capital)),D272)&gt;0,"OK","CHECK TYPE/CATEGORY"))</f>
        <v/>
      </c>
    </row>
    <row r="273" spans="1:8" ht="15" customHeight="1">
      <c r="A273" s="40"/>
      <c r="B273" s="74"/>
      <c r="C273" s="76"/>
      <c r="D273" s="38"/>
      <c r="E273" s="39"/>
      <c r="F273" s="79"/>
      <c r="G273" s="145"/>
      <c r="H273" s="80" t="str">
        <f>IF(OR(C273="",D273=""),"",IF(COUNTIF(IF(C273="Income",Cat_Income,IF(C273="Expense",Cat_Expense,Cat_Capital)),D273)&gt;0,"OK","CHECK TYPE/CATEGORY"))</f>
        <v/>
      </c>
    </row>
    <row r="274" spans="1:8" ht="15" customHeight="1">
      <c r="A274" s="40"/>
      <c r="B274" s="74"/>
      <c r="C274" s="76"/>
      <c r="D274" s="38"/>
      <c r="E274" s="39"/>
      <c r="F274" s="79"/>
      <c r="G274" s="145"/>
      <c r="H274" s="80" t="str">
        <f>IF(OR(C274="",D274=""),"",IF(COUNTIF(IF(C274="Income",Cat_Income,IF(C274="Expense",Cat_Expense,Cat_Capital)),D274)&gt;0,"OK","CHECK TYPE/CATEGORY"))</f>
        <v/>
      </c>
    </row>
    <row r="275" spans="1:8" ht="15" customHeight="1">
      <c r="A275" s="40"/>
      <c r="B275" s="74"/>
      <c r="C275" s="76"/>
      <c r="D275" s="38"/>
      <c r="E275" s="39"/>
      <c r="F275" s="79"/>
      <c r="G275" s="145"/>
      <c r="H275" s="80" t="str">
        <f>IF(OR(C275="",D275=""),"",IF(COUNTIF(IF(C275="Income",Cat_Income,IF(C275="Expense",Cat_Expense,Cat_Capital)),D275)&gt;0,"OK","CHECK TYPE/CATEGORY"))</f>
        <v/>
      </c>
    </row>
    <row r="276" spans="1:8" ht="15" customHeight="1">
      <c r="A276" s="40"/>
      <c r="B276" s="74"/>
      <c r="C276" s="76"/>
      <c r="D276" s="38"/>
      <c r="E276" s="39"/>
      <c r="F276" s="79"/>
      <c r="G276" s="145"/>
      <c r="H276" s="80" t="str">
        <f>IF(OR(C276="",D276=""),"",IF(COUNTIF(IF(C276="Income",Cat_Income,IF(C276="Expense",Cat_Expense,Cat_Capital)),D276)&gt;0,"OK","CHECK TYPE/CATEGORY"))</f>
        <v/>
      </c>
    </row>
    <row r="277" spans="1:8" ht="15" customHeight="1">
      <c r="A277" s="40"/>
      <c r="B277" s="74"/>
      <c r="C277" s="76"/>
      <c r="D277" s="38"/>
      <c r="E277" s="39"/>
      <c r="F277" s="79"/>
      <c r="G277" s="145"/>
      <c r="H277" s="80" t="str">
        <f>IF(OR(C277="",D277=""),"",IF(COUNTIF(IF(C277="Income",Cat_Income,IF(C277="Expense",Cat_Expense,Cat_Capital)),D277)&gt;0,"OK","CHECK TYPE/CATEGORY"))</f>
        <v/>
      </c>
    </row>
    <row r="278" spans="1:8" ht="15" customHeight="1">
      <c r="A278" s="40"/>
      <c r="B278" s="74"/>
      <c r="C278" s="76"/>
      <c r="D278" s="38"/>
      <c r="E278" s="39"/>
      <c r="F278" s="79"/>
      <c r="G278" s="145"/>
      <c r="H278" s="80" t="str">
        <f>IF(OR(C278="",D278=""),"",IF(COUNTIF(IF(C278="Income",Cat_Income,IF(C278="Expense",Cat_Expense,Cat_Capital)),D278)&gt;0,"OK","CHECK TYPE/CATEGORY"))</f>
        <v/>
      </c>
    </row>
    <row r="279" spans="1:8" ht="15" customHeight="1">
      <c r="A279" s="40"/>
      <c r="B279" s="74"/>
      <c r="C279" s="76"/>
      <c r="D279" s="38"/>
      <c r="E279" s="39"/>
      <c r="F279" s="79"/>
      <c r="G279" s="145"/>
      <c r="H279" s="80" t="str">
        <f>IF(OR(C279="",D279=""),"",IF(COUNTIF(IF(C279="Income",Cat_Income,IF(C279="Expense",Cat_Expense,Cat_Capital)),D279)&gt;0,"OK","CHECK TYPE/CATEGORY"))</f>
        <v/>
      </c>
    </row>
    <row r="280" spans="1:8" ht="15" customHeight="1">
      <c r="A280" s="40"/>
      <c r="B280" s="74"/>
      <c r="C280" s="76"/>
      <c r="D280" s="38"/>
      <c r="E280" s="39"/>
      <c r="F280" s="79"/>
      <c r="G280" s="145"/>
      <c r="H280" s="80" t="str">
        <f>IF(OR(C280="",D280=""),"",IF(COUNTIF(IF(C280="Income",Cat_Income,IF(C280="Expense",Cat_Expense,Cat_Capital)),D280)&gt;0,"OK","CHECK TYPE/CATEGORY"))</f>
        <v/>
      </c>
    </row>
    <row r="281" spans="1:8" ht="15" customHeight="1">
      <c r="A281" s="40"/>
      <c r="B281" s="74"/>
      <c r="C281" s="76"/>
      <c r="D281" s="38"/>
      <c r="E281" s="39"/>
      <c r="F281" s="79"/>
      <c r="G281" s="145"/>
      <c r="H281" s="80" t="str">
        <f>IF(OR(C281="",D281=""),"",IF(COUNTIF(IF(C281="Income",Cat_Income,IF(C281="Expense",Cat_Expense,Cat_Capital)),D281)&gt;0,"OK","CHECK TYPE/CATEGORY"))</f>
        <v/>
      </c>
    </row>
    <row r="282" spans="1:8" ht="15" customHeight="1">
      <c r="A282" s="40"/>
      <c r="B282" s="74"/>
      <c r="C282" s="76"/>
      <c r="D282" s="38"/>
      <c r="E282" s="39"/>
      <c r="F282" s="79"/>
      <c r="G282" s="145"/>
      <c r="H282" s="80" t="str">
        <f>IF(OR(C282="",D282=""),"",IF(COUNTIF(IF(C282="Income",Cat_Income,IF(C282="Expense",Cat_Expense,Cat_Capital)),D282)&gt;0,"OK","CHECK TYPE/CATEGORY"))</f>
        <v/>
      </c>
    </row>
    <row r="283" spans="1:8" ht="15" customHeight="1">
      <c r="A283" s="40"/>
      <c r="B283" s="74"/>
      <c r="C283" s="76"/>
      <c r="D283" s="38"/>
      <c r="E283" s="39"/>
      <c r="F283" s="79"/>
      <c r="G283" s="145"/>
      <c r="H283" s="80" t="str">
        <f>IF(OR(C283="",D283=""),"",IF(COUNTIF(IF(C283="Income",Cat_Income,IF(C283="Expense",Cat_Expense,Cat_Capital)),D283)&gt;0,"OK","CHECK TYPE/CATEGORY"))</f>
        <v/>
      </c>
    </row>
    <row r="284" spans="1:8" ht="15" customHeight="1">
      <c r="A284" s="40"/>
      <c r="B284" s="74"/>
      <c r="C284" s="76"/>
      <c r="D284" s="38"/>
      <c r="E284" s="39"/>
      <c r="F284" s="79"/>
      <c r="G284" s="145"/>
      <c r="H284" s="80" t="str">
        <f>IF(OR(C284="",D284=""),"",IF(COUNTIF(IF(C284="Income",Cat_Income,IF(C284="Expense",Cat_Expense,Cat_Capital)),D284)&gt;0,"OK","CHECK TYPE/CATEGORY"))</f>
        <v/>
      </c>
    </row>
    <row r="285" spans="1:8" ht="15" customHeight="1">
      <c r="A285" s="40"/>
      <c r="B285" s="74"/>
      <c r="C285" s="76"/>
      <c r="D285" s="38"/>
      <c r="E285" s="39"/>
      <c r="F285" s="79"/>
      <c r="G285" s="145"/>
      <c r="H285" s="80" t="str">
        <f>IF(OR(C285="",D285=""),"",IF(COUNTIF(IF(C285="Income",Cat_Income,IF(C285="Expense",Cat_Expense,Cat_Capital)),D285)&gt;0,"OK","CHECK TYPE/CATEGORY"))</f>
        <v/>
      </c>
    </row>
    <row r="286" spans="1:8" ht="15" customHeight="1">
      <c r="A286" s="40"/>
      <c r="B286" s="74"/>
      <c r="C286" s="76"/>
      <c r="D286" s="38"/>
      <c r="E286" s="39"/>
      <c r="F286" s="79"/>
      <c r="G286" s="145"/>
      <c r="H286" s="80" t="str">
        <f>IF(OR(C286="",D286=""),"",IF(COUNTIF(IF(C286="Income",Cat_Income,IF(C286="Expense",Cat_Expense,Cat_Capital)),D286)&gt;0,"OK","CHECK TYPE/CATEGORY"))</f>
        <v/>
      </c>
    </row>
    <row r="287" spans="1:8" ht="15" customHeight="1">
      <c r="A287" s="40"/>
      <c r="B287" s="74"/>
      <c r="C287" s="76"/>
      <c r="D287" s="38"/>
      <c r="E287" s="39"/>
      <c r="F287" s="79"/>
      <c r="G287" s="145"/>
      <c r="H287" s="80" t="str">
        <f>IF(OR(C287="",D287=""),"",IF(COUNTIF(IF(C287="Income",Cat_Income,IF(C287="Expense",Cat_Expense,Cat_Capital)),D287)&gt;0,"OK","CHECK TYPE/CATEGORY"))</f>
        <v/>
      </c>
    </row>
    <row r="288" spans="1:8" ht="15" customHeight="1">
      <c r="A288" s="40"/>
      <c r="B288" s="74"/>
      <c r="C288" s="76"/>
      <c r="D288" s="38"/>
      <c r="E288" s="39"/>
      <c r="F288" s="79"/>
      <c r="G288" s="145"/>
      <c r="H288" s="80" t="str">
        <f>IF(OR(C288="",D288=""),"",IF(COUNTIF(IF(C288="Income",Cat_Income,IF(C288="Expense",Cat_Expense,Cat_Capital)),D288)&gt;0,"OK","CHECK TYPE/CATEGORY"))</f>
        <v/>
      </c>
    </row>
    <row r="289" spans="1:8" ht="15" customHeight="1">
      <c r="A289" s="40"/>
      <c r="B289" s="74"/>
      <c r="C289" s="76"/>
      <c r="D289" s="38"/>
      <c r="E289" s="39"/>
      <c r="F289" s="79"/>
      <c r="G289" s="145"/>
      <c r="H289" s="80" t="str">
        <f>IF(OR(C289="",D289=""),"",IF(COUNTIF(IF(C289="Income",Cat_Income,IF(C289="Expense",Cat_Expense,Cat_Capital)),D289)&gt;0,"OK","CHECK TYPE/CATEGORY"))</f>
        <v/>
      </c>
    </row>
    <row r="290" spans="1:8" ht="15" customHeight="1">
      <c r="A290" s="40"/>
      <c r="B290" s="74"/>
      <c r="C290" s="76"/>
      <c r="D290" s="38"/>
      <c r="E290" s="39"/>
      <c r="F290" s="79"/>
      <c r="G290" s="145"/>
      <c r="H290" s="80" t="str">
        <f>IF(OR(C290="",D290=""),"",IF(COUNTIF(IF(C290="Income",Cat_Income,IF(C290="Expense",Cat_Expense,Cat_Capital)),D290)&gt;0,"OK","CHECK TYPE/CATEGORY"))</f>
        <v/>
      </c>
    </row>
    <row r="291" spans="1:8" ht="15" customHeight="1">
      <c r="A291" s="40"/>
      <c r="B291" s="74"/>
      <c r="C291" s="76"/>
      <c r="D291" s="38"/>
      <c r="E291" s="39"/>
      <c r="F291" s="79"/>
      <c r="G291" s="145"/>
      <c r="H291" s="80" t="str">
        <f>IF(OR(C291="",D291=""),"",IF(COUNTIF(IF(C291="Income",Cat_Income,IF(C291="Expense",Cat_Expense,Cat_Capital)),D291)&gt;0,"OK","CHECK TYPE/CATEGORY"))</f>
        <v/>
      </c>
    </row>
    <row r="292" spans="1:8" ht="15" customHeight="1">
      <c r="A292" s="40"/>
      <c r="B292" s="74"/>
      <c r="C292" s="76"/>
      <c r="D292" s="38"/>
      <c r="E292" s="39"/>
      <c r="F292" s="79"/>
      <c r="G292" s="145"/>
      <c r="H292" s="80" t="str">
        <f>IF(OR(C292="",D292=""),"",IF(COUNTIF(IF(C292="Income",Cat_Income,IF(C292="Expense",Cat_Expense,Cat_Capital)),D292)&gt;0,"OK","CHECK TYPE/CATEGORY"))</f>
        <v/>
      </c>
    </row>
    <row r="293" spans="1:8" ht="15" customHeight="1">
      <c r="A293" s="40"/>
      <c r="B293" s="74"/>
      <c r="C293" s="76"/>
      <c r="D293" s="38"/>
      <c r="E293" s="39"/>
      <c r="F293" s="79"/>
      <c r="G293" s="145"/>
      <c r="H293" s="80" t="str">
        <f>IF(OR(C293="",D293=""),"",IF(COUNTIF(IF(C293="Income",Cat_Income,IF(C293="Expense",Cat_Expense,Cat_Capital)),D293)&gt;0,"OK","CHECK TYPE/CATEGORY"))</f>
        <v/>
      </c>
    </row>
    <row r="294" spans="1:8" ht="15" customHeight="1">
      <c r="A294" s="40"/>
      <c r="B294" s="74"/>
      <c r="C294" s="76"/>
      <c r="D294" s="38"/>
      <c r="E294" s="39"/>
      <c r="F294" s="79"/>
      <c r="G294" s="145"/>
      <c r="H294" s="80" t="str">
        <f>IF(OR(C294="",D294=""),"",IF(COUNTIF(IF(C294="Income",Cat_Income,IF(C294="Expense",Cat_Expense,Cat_Capital)),D294)&gt;0,"OK","CHECK TYPE/CATEGORY"))</f>
        <v/>
      </c>
    </row>
    <row r="295" spans="1:8" ht="15" customHeight="1">
      <c r="A295" s="40"/>
      <c r="B295" s="74"/>
      <c r="C295" s="76"/>
      <c r="D295" s="38"/>
      <c r="E295" s="39"/>
      <c r="F295" s="79"/>
      <c r="G295" s="145"/>
      <c r="H295" s="80" t="str">
        <f>IF(OR(C295="",D295=""),"",IF(COUNTIF(IF(C295="Income",Cat_Income,IF(C295="Expense",Cat_Expense,Cat_Capital)),D295)&gt;0,"OK","CHECK TYPE/CATEGORY"))</f>
        <v/>
      </c>
    </row>
    <row r="296" spans="1:8" ht="15" customHeight="1">
      <c r="A296" s="40"/>
      <c r="B296" s="74"/>
      <c r="C296" s="76"/>
      <c r="D296" s="38"/>
      <c r="E296" s="39"/>
      <c r="F296" s="79"/>
      <c r="G296" s="145"/>
      <c r="H296" s="80" t="str">
        <f>IF(OR(C296="",D296=""),"",IF(COUNTIF(IF(C296="Income",Cat_Income,IF(C296="Expense",Cat_Expense,Cat_Capital)),D296)&gt;0,"OK","CHECK TYPE/CATEGORY"))</f>
        <v/>
      </c>
    </row>
    <row r="297" spans="1:8" ht="15" customHeight="1">
      <c r="A297" s="40"/>
      <c r="B297" s="74"/>
      <c r="C297" s="76"/>
      <c r="D297" s="38"/>
      <c r="E297" s="39"/>
      <c r="F297" s="79"/>
      <c r="G297" s="145"/>
      <c r="H297" s="80" t="str">
        <f>IF(OR(C297="",D297=""),"",IF(COUNTIF(IF(C297="Income",Cat_Income,IF(C297="Expense",Cat_Expense,Cat_Capital)),D297)&gt;0,"OK","CHECK TYPE/CATEGORY"))</f>
        <v/>
      </c>
    </row>
    <row r="298" spans="1:8" ht="15" customHeight="1">
      <c r="A298" s="40"/>
      <c r="B298" s="74"/>
      <c r="C298" s="76"/>
      <c r="D298" s="38"/>
      <c r="E298" s="39"/>
      <c r="F298" s="79"/>
      <c r="G298" s="145"/>
      <c r="H298" s="80" t="str">
        <f>IF(OR(C298="",D298=""),"",IF(COUNTIF(IF(C298="Income",Cat_Income,IF(C298="Expense",Cat_Expense,Cat_Capital)),D298)&gt;0,"OK","CHECK TYPE/CATEGORY"))</f>
        <v/>
      </c>
    </row>
    <row r="299" spans="1:8" ht="15" customHeight="1">
      <c r="A299" s="40"/>
      <c r="B299" s="74"/>
      <c r="C299" s="76"/>
      <c r="D299" s="38"/>
      <c r="E299" s="39"/>
      <c r="F299" s="79"/>
      <c r="G299" s="145"/>
      <c r="H299" s="80" t="str">
        <f>IF(OR(C299="",D299=""),"",IF(COUNTIF(IF(C299="Income",Cat_Income,IF(C299="Expense",Cat_Expense,Cat_Capital)),D299)&gt;0,"OK","CHECK TYPE/CATEGORY"))</f>
        <v/>
      </c>
    </row>
    <row r="300" spans="1:8" ht="15" customHeight="1">
      <c r="A300" s="40"/>
      <c r="B300" s="74"/>
      <c r="C300" s="76"/>
      <c r="D300" s="38"/>
      <c r="E300" s="39"/>
      <c r="F300" s="79"/>
      <c r="G300" s="145"/>
      <c r="H300" s="80" t="str">
        <f>IF(OR(C300="",D300=""),"",IF(COUNTIF(IF(C300="Income",Cat_Income,IF(C300="Expense",Cat_Expense,Cat_Capital)),D300)&gt;0,"OK","CHECK TYPE/CATEGORY"))</f>
        <v/>
      </c>
    </row>
    <row r="301" spans="1:8" ht="15" customHeight="1">
      <c r="A301" s="40"/>
      <c r="B301" s="74"/>
      <c r="C301" s="76"/>
      <c r="D301" s="38"/>
      <c r="E301" s="39"/>
      <c r="F301" s="79"/>
      <c r="G301" s="145"/>
      <c r="H301" s="80" t="str">
        <f>IF(OR(C301="",D301=""),"",IF(COUNTIF(IF(C301="Income",Cat_Income,IF(C301="Expense",Cat_Expense,Cat_Capital)),D301)&gt;0,"OK","CHECK TYPE/CATEGORY"))</f>
        <v/>
      </c>
    </row>
    <row r="302" spans="1:8" ht="15" customHeight="1">
      <c r="A302" s="40"/>
      <c r="B302" s="74"/>
      <c r="C302" s="76"/>
      <c r="D302" s="38"/>
      <c r="E302" s="39"/>
      <c r="F302" s="79"/>
      <c r="G302" s="145"/>
      <c r="H302" s="80" t="str">
        <f>IF(OR(C302="",D302=""),"",IF(COUNTIF(IF(C302="Income",Cat_Income,IF(C302="Expense",Cat_Expense,Cat_Capital)),D302)&gt;0,"OK","CHECK TYPE/CATEGORY"))</f>
        <v/>
      </c>
    </row>
    <row r="303" spans="1:8" ht="15" customHeight="1">
      <c r="A303" s="40"/>
      <c r="B303" s="74"/>
      <c r="C303" s="76"/>
      <c r="D303" s="38"/>
      <c r="E303" s="39"/>
      <c r="F303" s="79"/>
      <c r="G303" s="145"/>
      <c r="H303" s="80" t="str">
        <f>IF(OR(C303="",D303=""),"",IF(COUNTIF(IF(C303="Income",Cat_Income,IF(C303="Expense",Cat_Expense,Cat_Capital)),D303)&gt;0,"OK","CHECK TYPE/CATEGORY"))</f>
        <v/>
      </c>
    </row>
    <row r="304" spans="1:8" ht="15" customHeight="1">
      <c r="A304" s="40"/>
      <c r="B304" s="74"/>
      <c r="C304" s="76"/>
      <c r="D304" s="38"/>
      <c r="E304" s="39"/>
      <c r="F304" s="79"/>
      <c r="G304" s="145"/>
      <c r="H304" s="80" t="str">
        <f>IF(OR(C304="",D304=""),"",IF(COUNTIF(IF(C304="Income",Cat_Income,IF(C304="Expense",Cat_Expense,Cat_Capital)),D304)&gt;0,"OK","CHECK TYPE/CATEGORY"))</f>
        <v/>
      </c>
    </row>
    <row r="305" spans="1:8" ht="15" customHeight="1">
      <c r="A305" s="40"/>
      <c r="B305" s="74"/>
      <c r="C305" s="76"/>
      <c r="D305" s="38"/>
      <c r="E305" s="39"/>
      <c r="F305" s="79"/>
      <c r="G305" s="145"/>
      <c r="H305" s="80" t="str">
        <f>IF(OR(C305="",D305=""),"",IF(COUNTIF(IF(C305="Income",Cat_Income,IF(C305="Expense",Cat_Expense,Cat_Capital)),D305)&gt;0,"OK","CHECK TYPE/CATEGORY"))</f>
        <v/>
      </c>
    </row>
    <row r="306" spans="1:8" ht="15" customHeight="1">
      <c r="A306" s="40"/>
      <c r="B306" s="74"/>
      <c r="C306" s="76"/>
      <c r="D306" s="38"/>
      <c r="E306" s="39"/>
      <c r="F306" s="79"/>
      <c r="G306" s="145"/>
      <c r="H306" s="80" t="str">
        <f>IF(OR(C306="",D306=""),"",IF(COUNTIF(IF(C306="Income",Cat_Income,IF(C306="Expense",Cat_Expense,Cat_Capital)),D306)&gt;0,"OK","CHECK TYPE/CATEGORY"))</f>
        <v/>
      </c>
    </row>
    <row r="307" spans="1:8" ht="15" customHeight="1">
      <c r="A307" s="40"/>
      <c r="B307" s="74"/>
      <c r="C307" s="76"/>
      <c r="D307" s="38"/>
      <c r="E307" s="39"/>
      <c r="F307" s="79"/>
      <c r="G307" s="145"/>
      <c r="H307" s="80" t="str">
        <f>IF(OR(C307="",D307=""),"",IF(COUNTIF(IF(C307="Income",Cat_Income,IF(C307="Expense",Cat_Expense,Cat_Capital)),D307)&gt;0,"OK","CHECK TYPE/CATEGORY"))</f>
        <v/>
      </c>
    </row>
    <row r="308" spans="1:8" ht="15" customHeight="1">
      <c r="A308" s="40"/>
      <c r="B308" s="74"/>
      <c r="C308" s="76"/>
      <c r="D308" s="38"/>
      <c r="E308" s="39"/>
      <c r="F308" s="79"/>
      <c r="G308" s="145"/>
      <c r="H308" s="80" t="str">
        <f>IF(OR(C308="",D308=""),"",IF(COUNTIF(IF(C308="Income",Cat_Income,IF(C308="Expense",Cat_Expense,Cat_Capital)),D308)&gt;0,"OK","CHECK TYPE/CATEGORY"))</f>
        <v/>
      </c>
    </row>
    <row r="309" spans="1:8" ht="15" customHeight="1">
      <c r="A309" s="40"/>
      <c r="B309" s="74"/>
      <c r="C309" s="76"/>
      <c r="D309" s="38"/>
      <c r="E309" s="39"/>
      <c r="F309" s="79"/>
      <c r="G309" s="145"/>
      <c r="H309" s="80" t="str">
        <f>IF(OR(C309="",D309=""),"",IF(COUNTIF(IF(C309="Income",Cat_Income,IF(C309="Expense",Cat_Expense,Cat_Capital)),D309)&gt;0,"OK","CHECK TYPE/CATEGORY"))</f>
        <v/>
      </c>
    </row>
    <row r="310" spans="1:8" ht="15" customHeight="1">
      <c r="A310" s="40"/>
      <c r="B310" s="74"/>
      <c r="C310" s="76"/>
      <c r="D310" s="38"/>
      <c r="E310" s="39"/>
      <c r="F310" s="79"/>
      <c r="G310" s="145"/>
      <c r="H310" s="80" t="str">
        <f>IF(OR(C310="",D310=""),"",IF(COUNTIF(IF(C310="Income",Cat_Income,IF(C310="Expense",Cat_Expense,Cat_Capital)),D310)&gt;0,"OK","CHECK TYPE/CATEGORY"))</f>
        <v/>
      </c>
    </row>
    <row r="311" spans="1:8" ht="15" customHeight="1">
      <c r="A311" s="40"/>
      <c r="B311" s="74"/>
      <c r="C311" s="76"/>
      <c r="D311" s="38"/>
      <c r="E311" s="39"/>
      <c r="F311" s="79"/>
      <c r="G311" s="145"/>
      <c r="H311" s="80" t="str">
        <f>IF(OR(C311="",D311=""),"",IF(COUNTIF(IF(C311="Income",Cat_Income,IF(C311="Expense",Cat_Expense,Cat_Capital)),D311)&gt;0,"OK","CHECK TYPE/CATEGORY"))</f>
        <v/>
      </c>
    </row>
    <row r="312" spans="1:8" ht="15" customHeight="1">
      <c r="A312" s="40"/>
      <c r="B312" s="74"/>
      <c r="C312" s="76"/>
      <c r="D312" s="38"/>
      <c r="E312" s="39"/>
      <c r="F312" s="79"/>
      <c r="G312" s="145"/>
      <c r="H312" s="80" t="str">
        <f>IF(OR(C312="",D312=""),"",IF(COUNTIF(IF(C312="Income",Cat_Income,IF(C312="Expense",Cat_Expense,Cat_Capital)),D312)&gt;0,"OK","CHECK TYPE/CATEGORY"))</f>
        <v/>
      </c>
    </row>
    <row r="313" spans="1:8" ht="15" customHeight="1">
      <c r="A313" s="40"/>
      <c r="B313" s="74"/>
      <c r="C313" s="76"/>
      <c r="D313" s="38"/>
      <c r="E313" s="39"/>
      <c r="F313" s="79"/>
      <c r="G313" s="145"/>
      <c r="H313" s="80" t="str">
        <f>IF(OR(C313="",D313=""),"",IF(COUNTIF(IF(C313="Income",Cat_Income,IF(C313="Expense",Cat_Expense,Cat_Capital)),D313)&gt;0,"OK","CHECK TYPE/CATEGORY"))</f>
        <v/>
      </c>
    </row>
    <row r="314" spans="1:8" ht="15" customHeight="1">
      <c r="A314" s="40"/>
      <c r="B314" s="74"/>
      <c r="C314" s="76"/>
      <c r="D314" s="38"/>
      <c r="E314" s="39"/>
      <c r="F314" s="79"/>
      <c r="G314" s="145"/>
      <c r="H314" s="80" t="str">
        <f>IF(OR(C314="",D314=""),"",IF(COUNTIF(IF(C314="Income",Cat_Income,IF(C314="Expense",Cat_Expense,Cat_Capital)),D314)&gt;0,"OK","CHECK TYPE/CATEGORY"))</f>
        <v/>
      </c>
    </row>
    <row r="315" spans="1:8" ht="15" customHeight="1">
      <c r="A315" s="40"/>
      <c r="B315" s="74"/>
      <c r="C315" s="76"/>
      <c r="D315" s="38"/>
      <c r="E315" s="39"/>
      <c r="F315" s="79"/>
      <c r="G315" s="145"/>
      <c r="H315" s="80" t="str">
        <f>IF(OR(C315="",D315=""),"",IF(COUNTIF(IF(C315="Income",Cat_Income,IF(C315="Expense",Cat_Expense,Cat_Capital)),D315)&gt;0,"OK","CHECK TYPE/CATEGORY"))</f>
        <v/>
      </c>
    </row>
    <row r="316" spans="1:8" ht="15" customHeight="1">
      <c r="A316" s="40"/>
      <c r="B316" s="74"/>
      <c r="C316" s="76"/>
      <c r="D316" s="38"/>
      <c r="E316" s="39"/>
      <c r="F316" s="79"/>
      <c r="G316" s="145"/>
      <c r="H316" s="80" t="str">
        <f>IF(OR(C316="",D316=""),"",IF(COUNTIF(IF(C316="Income",Cat_Income,IF(C316="Expense",Cat_Expense,Cat_Capital)),D316)&gt;0,"OK","CHECK TYPE/CATEGORY"))</f>
        <v/>
      </c>
    </row>
    <row r="317" spans="1:8" ht="15" customHeight="1">
      <c r="A317" s="40"/>
      <c r="B317" s="74"/>
      <c r="C317" s="76"/>
      <c r="D317" s="38"/>
      <c r="E317" s="39"/>
      <c r="F317" s="79"/>
      <c r="G317" s="145"/>
      <c r="H317" s="80" t="str">
        <f>IF(OR(C317="",D317=""),"",IF(COUNTIF(IF(C317="Income",Cat_Income,IF(C317="Expense",Cat_Expense,Cat_Capital)),D317)&gt;0,"OK","CHECK TYPE/CATEGORY"))</f>
        <v/>
      </c>
    </row>
    <row r="318" spans="1:8" ht="15" customHeight="1">
      <c r="A318" s="40"/>
      <c r="B318" s="74"/>
      <c r="C318" s="76"/>
      <c r="D318" s="38"/>
      <c r="E318" s="39"/>
      <c r="F318" s="79"/>
      <c r="G318" s="145"/>
      <c r="H318" s="80" t="str">
        <f>IF(OR(C318="",D318=""),"",IF(COUNTIF(IF(C318="Income",Cat_Income,IF(C318="Expense",Cat_Expense,Cat_Capital)),D318)&gt;0,"OK","CHECK TYPE/CATEGORY"))</f>
        <v/>
      </c>
    </row>
    <row r="319" spans="1:8" ht="15" customHeight="1">
      <c r="A319" s="40"/>
      <c r="B319" s="74"/>
      <c r="C319" s="76"/>
      <c r="D319" s="38"/>
      <c r="E319" s="39"/>
      <c r="F319" s="79"/>
      <c r="G319" s="145"/>
      <c r="H319" s="80" t="str">
        <f>IF(OR(C319="",D319=""),"",IF(COUNTIF(IF(C319="Income",Cat_Income,IF(C319="Expense",Cat_Expense,Cat_Capital)),D319)&gt;0,"OK","CHECK TYPE/CATEGORY"))</f>
        <v/>
      </c>
    </row>
    <row r="320" spans="1:8" ht="15" customHeight="1">
      <c r="A320" s="40"/>
      <c r="B320" s="74"/>
      <c r="C320" s="76"/>
      <c r="D320" s="38"/>
      <c r="E320" s="39"/>
      <c r="F320" s="79"/>
      <c r="G320" s="145"/>
      <c r="H320" s="80" t="str">
        <f>IF(OR(C320="",D320=""),"",IF(COUNTIF(IF(C320="Income",Cat_Income,IF(C320="Expense",Cat_Expense,Cat_Capital)),D320)&gt;0,"OK","CHECK TYPE/CATEGORY"))</f>
        <v/>
      </c>
    </row>
    <row r="321" spans="1:8" ht="15" customHeight="1">
      <c r="A321" s="40"/>
      <c r="B321" s="74"/>
      <c r="C321" s="76"/>
      <c r="D321" s="38"/>
      <c r="E321" s="39"/>
      <c r="F321" s="79"/>
      <c r="G321" s="145"/>
      <c r="H321" s="80" t="str">
        <f>IF(OR(C321="",D321=""),"",IF(COUNTIF(IF(C321="Income",Cat_Income,IF(C321="Expense",Cat_Expense,Cat_Capital)),D321)&gt;0,"OK","CHECK TYPE/CATEGORY"))</f>
        <v/>
      </c>
    </row>
    <row r="322" spans="1:8" ht="15" customHeight="1">
      <c r="A322" s="40"/>
      <c r="B322" s="74"/>
      <c r="C322" s="76"/>
      <c r="D322" s="38"/>
      <c r="E322" s="39"/>
      <c r="F322" s="79"/>
      <c r="G322" s="145"/>
      <c r="H322" s="80" t="str">
        <f>IF(OR(C322="",D322=""),"",IF(COUNTIF(IF(C322="Income",Cat_Income,IF(C322="Expense",Cat_Expense,Cat_Capital)),D322)&gt;0,"OK","CHECK TYPE/CATEGORY"))</f>
        <v/>
      </c>
    </row>
    <row r="323" spans="1:8" ht="15" customHeight="1">
      <c r="A323" s="40"/>
      <c r="B323" s="74"/>
      <c r="C323" s="76"/>
      <c r="D323" s="38"/>
      <c r="E323" s="39"/>
      <c r="F323" s="79"/>
      <c r="G323" s="145"/>
      <c r="H323" s="80" t="str">
        <f>IF(OR(C323="",D323=""),"",IF(COUNTIF(IF(C323="Income",Cat_Income,IF(C323="Expense",Cat_Expense,Cat_Capital)),D323)&gt;0,"OK","CHECK TYPE/CATEGORY"))</f>
        <v/>
      </c>
    </row>
    <row r="324" spans="1:8" ht="15" customHeight="1">
      <c r="A324" s="40"/>
      <c r="B324" s="74"/>
      <c r="C324" s="76"/>
      <c r="D324" s="38"/>
      <c r="E324" s="39"/>
      <c r="F324" s="79"/>
      <c r="G324" s="145"/>
      <c r="H324" s="80" t="str">
        <f>IF(OR(C324="",D324=""),"",IF(COUNTIF(IF(C324="Income",Cat_Income,IF(C324="Expense",Cat_Expense,Cat_Capital)),D324)&gt;0,"OK","CHECK TYPE/CATEGORY"))</f>
        <v/>
      </c>
    </row>
    <row r="325" spans="1:8" ht="15" customHeight="1">
      <c r="A325" s="40"/>
      <c r="B325" s="74"/>
      <c r="C325" s="76"/>
      <c r="D325" s="38"/>
      <c r="E325" s="39"/>
      <c r="F325" s="79"/>
      <c r="G325" s="145"/>
      <c r="H325" s="80" t="str">
        <f>IF(OR(C325="",D325=""),"",IF(COUNTIF(IF(C325="Income",Cat_Income,IF(C325="Expense",Cat_Expense,Cat_Capital)),D325)&gt;0,"OK","CHECK TYPE/CATEGORY"))</f>
        <v/>
      </c>
    </row>
    <row r="326" spans="1:8" ht="15" customHeight="1">
      <c r="A326" s="40"/>
      <c r="B326" s="74"/>
      <c r="C326" s="76"/>
      <c r="D326" s="38"/>
      <c r="E326" s="39"/>
      <c r="F326" s="79"/>
      <c r="G326" s="145"/>
      <c r="H326" s="80" t="str">
        <f>IF(OR(C326="",D326=""),"",IF(COUNTIF(IF(C326="Income",Cat_Income,IF(C326="Expense",Cat_Expense,Cat_Capital)),D326)&gt;0,"OK","CHECK TYPE/CATEGORY"))</f>
        <v/>
      </c>
    </row>
    <row r="327" spans="1:8" ht="15" customHeight="1">
      <c r="A327" s="40"/>
      <c r="B327" s="74"/>
      <c r="C327" s="76"/>
      <c r="D327" s="38"/>
      <c r="E327" s="39"/>
      <c r="F327" s="79"/>
      <c r="G327" s="145"/>
      <c r="H327" s="80" t="str">
        <f>IF(OR(C327="",D327=""),"",IF(COUNTIF(IF(C327="Income",Cat_Income,IF(C327="Expense",Cat_Expense,Cat_Capital)),D327)&gt;0,"OK","CHECK TYPE/CATEGORY"))</f>
        <v/>
      </c>
    </row>
    <row r="328" spans="1:8" ht="15" customHeight="1">
      <c r="A328" s="40"/>
      <c r="B328" s="74"/>
      <c r="C328" s="76"/>
      <c r="D328" s="38"/>
      <c r="E328" s="39"/>
      <c r="F328" s="79"/>
      <c r="G328" s="145"/>
      <c r="H328" s="80" t="str">
        <f>IF(OR(C328="",D328=""),"",IF(COUNTIF(IF(C328="Income",Cat_Income,IF(C328="Expense",Cat_Expense,Cat_Capital)),D328)&gt;0,"OK","CHECK TYPE/CATEGORY"))</f>
        <v/>
      </c>
    </row>
    <row r="329" spans="1:8" ht="15" customHeight="1">
      <c r="A329" s="40"/>
      <c r="B329" s="74"/>
      <c r="C329" s="76"/>
      <c r="D329" s="38"/>
      <c r="E329" s="39"/>
      <c r="F329" s="79"/>
      <c r="G329" s="145"/>
      <c r="H329" s="80" t="str">
        <f>IF(OR(C329="",D329=""),"",IF(COUNTIF(IF(C329="Income",Cat_Income,IF(C329="Expense",Cat_Expense,Cat_Capital)),D329)&gt;0,"OK","CHECK TYPE/CATEGORY"))</f>
        <v/>
      </c>
    </row>
    <row r="330" spans="1:8" ht="15" customHeight="1">
      <c r="A330" s="40"/>
      <c r="B330" s="74"/>
      <c r="C330" s="76"/>
      <c r="D330" s="38"/>
      <c r="E330" s="39"/>
      <c r="F330" s="79"/>
      <c r="G330" s="145"/>
      <c r="H330" s="80" t="str">
        <f>IF(OR(C330="",D330=""),"",IF(COUNTIF(IF(C330="Income",Cat_Income,IF(C330="Expense",Cat_Expense,Cat_Capital)),D330)&gt;0,"OK","CHECK TYPE/CATEGORY"))</f>
        <v/>
      </c>
    </row>
    <row r="331" spans="1:8" ht="15" customHeight="1">
      <c r="A331" s="40"/>
      <c r="B331" s="74"/>
      <c r="C331" s="76"/>
      <c r="D331" s="38"/>
      <c r="E331" s="39"/>
      <c r="F331" s="79"/>
      <c r="G331" s="145"/>
      <c r="H331" s="80" t="str">
        <f>IF(OR(C331="",D331=""),"",IF(COUNTIF(IF(C331="Income",Cat_Income,IF(C331="Expense",Cat_Expense,Cat_Capital)),D331)&gt;0,"OK","CHECK TYPE/CATEGORY"))</f>
        <v/>
      </c>
    </row>
    <row r="332" spans="1:8" ht="15" customHeight="1">
      <c r="A332" s="40"/>
      <c r="B332" s="74"/>
      <c r="C332" s="76"/>
      <c r="D332" s="38"/>
      <c r="E332" s="39"/>
      <c r="F332" s="79"/>
      <c r="G332" s="145"/>
      <c r="H332" s="80" t="str">
        <f>IF(OR(C332="",D332=""),"",IF(COUNTIF(IF(C332="Income",Cat_Income,IF(C332="Expense",Cat_Expense,Cat_Capital)),D332)&gt;0,"OK","CHECK TYPE/CATEGORY"))</f>
        <v/>
      </c>
    </row>
    <row r="333" spans="1:8" ht="15" customHeight="1">
      <c r="A333" s="40"/>
      <c r="B333" s="74"/>
      <c r="C333" s="76"/>
      <c r="D333" s="38"/>
      <c r="E333" s="39"/>
      <c r="F333" s="79"/>
      <c r="G333" s="145"/>
      <c r="H333" s="80" t="str">
        <f>IF(OR(C333="",D333=""),"",IF(COUNTIF(IF(C333="Income",Cat_Income,IF(C333="Expense",Cat_Expense,Cat_Capital)),D333)&gt;0,"OK","CHECK TYPE/CATEGORY"))</f>
        <v/>
      </c>
    </row>
    <row r="334" spans="1:8" ht="15" customHeight="1">
      <c r="A334" s="40"/>
      <c r="B334" s="74"/>
      <c r="C334" s="76"/>
      <c r="D334" s="38"/>
      <c r="E334" s="39"/>
      <c r="F334" s="79"/>
      <c r="G334" s="145"/>
      <c r="H334" s="80" t="str">
        <f>IF(OR(C334="",D334=""),"",IF(COUNTIF(IF(C334="Income",Cat_Income,IF(C334="Expense",Cat_Expense,Cat_Capital)),D334)&gt;0,"OK","CHECK TYPE/CATEGORY"))</f>
        <v/>
      </c>
    </row>
    <row r="335" spans="1:8" ht="15" customHeight="1">
      <c r="A335" s="40"/>
      <c r="B335" s="74"/>
      <c r="C335" s="76"/>
      <c r="D335" s="38"/>
      <c r="E335" s="39"/>
      <c r="F335" s="79"/>
      <c r="G335" s="145"/>
      <c r="H335" s="80" t="str">
        <f>IF(OR(C335="",D335=""),"",IF(COUNTIF(IF(C335="Income",Cat_Income,IF(C335="Expense",Cat_Expense,Cat_Capital)),D335)&gt;0,"OK","CHECK TYPE/CATEGORY"))</f>
        <v/>
      </c>
    </row>
    <row r="336" spans="1:8" ht="15" customHeight="1">
      <c r="A336" s="40"/>
      <c r="B336" s="74"/>
      <c r="C336" s="76"/>
      <c r="D336" s="38"/>
      <c r="E336" s="39"/>
      <c r="F336" s="79"/>
      <c r="G336" s="145"/>
      <c r="H336" s="80" t="str">
        <f>IF(OR(C336="",D336=""),"",IF(COUNTIF(IF(C336="Income",Cat_Income,IF(C336="Expense",Cat_Expense,Cat_Capital)),D336)&gt;0,"OK","CHECK TYPE/CATEGORY"))</f>
        <v/>
      </c>
    </row>
    <row r="337" spans="1:8" ht="15" customHeight="1">
      <c r="A337" s="40"/>
      <c r="B337" s="74"/>
      <c r="C337" s="76"/>
      <c r="D337" s="38"/>
      <c r="E337" s="39"/>
      <c r="F337" s="79"/>
      <c r="G337" s="145"/>
      <c r="H337" s="80" t="str">
        <f>IF(OR(C337="",D337=""),"",IF(COUNTIF(IF(C337="Income",Cat_Income,IF(C337="Expense",Cat_Expense,Cat_Capital)),D337)&gt;0,"OK","CHECK TYPE/CATEGORY"))</f>
        <v/>
      </c>
    </row>
    <row r="338" spans="1:8" ht="15" customHeight="1">
      <c r="A338" s="40"/>
      <c r="B338" s="74"/>
      <c r="C338" s="76"/>
      <c r="D338" s="38"/>
      <c r="E338" s="39"/>
      <c r="F338" s="79"/>
      <c r="G338" s="145"/>
      <c r="H338" s="80" t="str">
        <f>IF(OR(C338="",D338=""),"",IF(COUNTIF(IF(C338="Income",Cat_Income,IF(C338="Expense",Cat_Expense,Cat_Capital)),D338)&gt;0,"OK","CHECK TYPE/CATEGORY"))</f>
        <v/>
      </c>
    </row>
    <row r="339" spans="1:8" ht="15" customHeight="1">
      <c r="A339" s="40"/>
      <c r="B339" s="74"/>
      <c r="C339" s="76"/>
      <c r="D339" s="38"/>
      <c r="E339" s="39"/>
      <c r="F339" s="79"/>
      <c r="G339" s="145"/>
      <c r="H339" s="80" t="str">
        <f>IF(OR(C339="",D339=""),"",IF(COUNTIF(IF(C339="Income",Cat_Income,IF(C339="Expense",Cat_Expense,Cat_Capital)),D339)&gt;0,"OK","CHECK TYPE/CATEGORY"))</f>
        <v/>
      </c>
    </row>
    <row r="340" spans="1:8" ht="15" customHeight="1">
      <c r="A340" s="40"/>
      <c r="B340" s="74"/>
      <c r="C340" s="76"/>
      <c r="D340" s="38"/>
      <c r="E340" s="39"/>
      <c r="F340" s="79"/>
      <c r="G340" s="145"/>
      <c r="H340" s="80" t="str">
        <f>IF(OR(C340="",D340=""),"",IF(COUNTIF(IF(C340="Income",Cat_Income,IF(C340="Expense",Cat_Expense,Cat_Capital)),D340)&gt;0,"OK","CHECK TYPE/CATEGORY"))</f>
        <v/>
      </c>
    </row>
    <row r="341" spans="1:8" ht="15" customHeight="1">
      <c r="A341" s="40"/>
      <c r="B341" s="74"/>
      <c r="C341" s="76"/>
      <c r="D341" s="38"/>
      <c r="E341" s="39"/>
      <c r="F341" s="79"/>
      <c r="G341" s="145"/>
      <c r="H341" s="80" t="str">
        <f>IF(OR(C341="",D341=""),"",IF(COUNTIF(IF(C341="Income",Cat_Income,IF(C341="Expense",Cat_Expense,Cat_Capital)),D341)&gt;0,"OK","CHECK TYPE/CATEGORY"))</f>
        <v/>
      </c>
    </row>
    <row r="342" spans="1:8" ht="15" customHeight="1">
      <c r="A342" s="40"/>
      <c r="B342" s="74"/>
      <c r="C342" s="76"/>
      <c r="D342" s="38"/>
      <c r="E342" s="39"/>
      <c r="F342" s="79"/>
      <c r="G342" s="145"/>
      <c r="H342" s="80" t="str">
        <f>IF(OR(C342="",D342=""),"",IF(COUNTIF(IF(C342="Income",Cat_Income,IF(C342="Expense",Cat_Expense,Cat_Capital)),D342)&gt;0,"OK","CHECK TYPE/CATEGORY"))</f>
        <v/>
      </c>
    </row>
    <row r="343" spans="1:8" ht="15" customHeight="1">
      <c r="A343" s="40"/>
      <c r="B343" s="74"/>
      <c r="C343" s="76"/>
      <c r="D343" s="38"/>
      <c r="E343" s="39"/>
      <c r="F343" s="79"/>
      <c r="G343" s="145"/>
      <c r="H343" s="80" t="str">
        <f>IF(OR(C343="",D343=""),"",IF(COUNTIF(IF(C343="Income",Cat_Income,IF(C343="Expense",Cat_Expense,Cat_Capital)),D343)&gt;0,"OK","CHECK TYPE/CATEGORY"))</f>
        <v/>
      </c>
    </row>
    <row r="344" spans="1:8" ht="15" customHeight="1">
      <c r="A344" s="40"/>
      <c r="B344" s="74"/>
      <c r="C344" s="76"/>
      <c r="D344" s="38"/>
      <c r="E344" s="39"/>
      <c r="F344" s="79"/>
      <c r="G344" s="145"/>
      <c r="H344" s="80" t="str">
        <f>IF(OR(C344="",D344=""),"",IF(COUNTIF(IF(C344="Income",Cat_Income,IF(C344="Expense",Cat_Expense,Cat_Capital)),D344)&gt;0,"OK","CHECK TYPE/CATEGORY"))</f>
        <v/>
      </c>
    </row>
    <row r="345" spans="1:8" ht="15" customHeight="1">
      <c r="A345" s="40"/>
      <c r="B345" s="74"/>
      <c r="C345" s="76"/>
      <c r="D345" s="38"/>
      <c r="E345" s="39"/>
      <c r="F345" s="79"/>
      <c r="G345" s="145"/>
      <c r="H345" s="80" t="str">
        <f>IF(OR(C345="",D345=""),"",IF(COUNTIF(IF(C345="Income",Cat_Income,IF(C345="Expense",Cat_Expense,Cat_Capital)),D345)&gt;0,"OK","CHECK TYPE/CATEGORY"))</f>
        <v/>
      </c>
    </row>
    <row r="346" spans="1:8" ht="15" customHeight="1">
      <c r="A346" s="40"/>
      <c r="B346" s="74"/>
      <c r="C346" s="76"/>
      <c r="D346" s="38"/>
      <c r="E346" s="39"/>
      <c r="F346" s="79"/>
      <c r="G346" s="145"/>
      <c r="H346" s="80" t="str">
        <f>IF(OR(C346="",D346=""),"",IF(COUNTIF(IF(C346="Income",Cat_Income,IF(C346="Expense",Cat_Expense,Cat_Capital)),D346)&gt;0,"OK","CHECK TYPE/CATEGORY"))</f>
        <v/>
      </c>
    </row>
    <row r="347" spans="1:8" ht="15" customHeight="1">
      <c r="A347" s="40"/>
      <c r="B347" s="74"/>
      <c r="C347" s="76"/>
      <c r="D347" s="38"/>
      <c r="E347" s="39"/>
      <c r="F347" s="79"/>
      <c r="G347" s="145"/>
      <c r="H347" s="80" t="str">
        <f>IF(OR(C347="",D347=""),"",IF(COUNTIF(IF(C347="Income",Cat_Income,IF(C347="Expense",Cat_Expense,Cat_Capital)),D347)&gt;0,"OK","CHECK TYPE/CATEGORY"))</f>
        <v/>
      </c>
    </row>
    <row r="348" spans="1:8" ht="15" customHeight="1">
      <c r="A348" s="40"/>
      <c r="B348" s="74"/>
      <c r="C348" s="76"/>
      <c r="D348" s="38"/>
      <c r="E348" s="39"/>
      <c r="F348" s="79"/>
      <c r="G348" s="145"/>
      <c r="H348" s="80" t="str">
        <f>IF(OR(C348="",D348=""),"",IF(COUNTIF(IF(C348="Income",Cat_Income,IF(C348="Expense",Cat_Expense,Cat_Capital)),D348)&gt;0,"OK","CHECK TYPE/CATEGORY"))</f>
        <v/>
      </c>
    </row>
    <row r="349" spans="1:8" ht="15" customHeight="1">
      <c r="A349" s="40"/>
      <c r="B349" s="74"/>
      <c r="C349" s="76"/>
      <c r="D349" s="38"/>
      <c r="E349" s="39"/>
      <c r="F349" s="79"/>
      <c r="G349" s="145"/>
      <c r="H349" s="80" t="str">
        <f>IF(OR(C349="",D349=""),"",IF(COUNTIF(IF(C349="Income",Cat_Income,IF(C349="Expense",Cat_Expense,Cat_Capital)),D349)&gt;0,"OK","CHECK TYPE/CATEGORY"))</f>
        <v/>
      </c>
    </row>
    <row r="350" spans="1:8" ht="15" customHeight="1">
      <c r="A350" s="40"/>
      <c r="B350" s="74"/>
      <c r="C350" s="76"/>
      <c r="D350" s="38"/>
      <c r="E350" s="39"/>
      <c r="F350" s="79"/>
      <c r="G350" s="145"/>
      <c r="H350" s="80" t="str">
        <f>IF(OR(C350="",D350=""),"",IF(COUNTIF(IF(C350="Income",Cat_Income,IF(C350="Expense",Cat_Expense,Cat_Capital)),D350)&gt;0,"OK","CHECK TYPE/CATEGORY"))</f>
        <v/>
      </c>
    </row>
    <row r="351" spans="1:8" ht="15" customHeight="1">
      <c r="A351" s="40"/>
      <c r="B351" s="74"/>
      <c r="C351" s="76"/>
      <c r="D351" s="38"/>
      <c r="E351" s="39"/>
      <c r="F351" s="79"/>
      <c r="G351" s="145"/>
      <c r="H351" s="80" t="str">
        <f>IF(OR(C351="",D351=""),"",IF(COUNTIF(IF(C351="Income",Cat_Income,IF(C351="Expense",Cat_Expense,Cat_Capital)),D351)&gt;0,"OK","CHECK TYPE/CATEGORY"))</f>
        <v/>
      </c>
    </row>
    <row r="352" spans="1:8" ht="15" customHeight="1">
      <c r="A352" s="40"/>
      <c r="B352" s="74"/>
      <c r="C352" s="76"/>
      <c r="D352" s="38"/>
      <c r="E352" s="39"/>
      <c r="F352" s="79"/>
      <c r="G352" s="145"/>
      <c r="H352" s="80" t="str">
        <f>IF(OR(C352="",D352=""),"",IF(COUNTIF(IF(C352="Income",Cat_Income,IF(C352="Expense",Cat_Expense,Cat_Capital)),D352)&gt;0,"OK","CHECK TYPE/CATEGORY"))</f>
        <v/>
      </c>
    </row>
    <row r="353" spans="1:8" ht="15" customHeight="1">
      <c r="A353" s="40"/>
      <c r="B353" s="74"/>
      <c r="C353" s="76"/>
      <c r="D353" s="38"/>
      <c r="E353" s="39"/>
      <c r="F353" s="79"/>
      <c r="G353" s="145"/>
      <c r="H353" s="80" t="str">
        <f>IF(OR(C353="",D353=""),"",IF(COUNTIF(IF(C353="Income",Cat_Income,IF(C353="Expense",Cat_Expense,Cat_Capital)),D353)&gt;0,"OK","CHECK TYPE/CATEGORY"))</f>
        <v/>
      </c>
    </row>
    <row r="354" spans="1:8" ht="15" customHeight="1">
      <c r="A354" s="40"/>
      <c r="B354" s="74"/>
      <c r="C354" s="76"/>
      <c r="D354" s="38"/>
      <c r="E354" s="39"/>
      <c r="F354" s="79"/>
      <c r="G354" s="145"/>
      <c r="H354" s="80" t="str">
        <f>IF(OR(C354="",D354=""),"",IF(COUNTIF(IF(C354="Income",Cat_Income,IF(C354="Expense",Cat_Expense,Cat_Capital)),D354)&gt;0,"OK","CHECK TYPE/CATEGORY"))</f>
        <v/>
      </c>
    </row>
    <row r="355" spans="1:8" ht="15" customHeight="1">
      <c r="A355" s="40"/>
      <c r="B355" s="74"/>
      <c r="C355" s="76"/>
      <c r="D355" s="38"/>
      <c r="E355" s="39"/>
      <c r="F355" s="79"/>
      <c r="G355" s="145"/>
      <c r="H355" s="80" t="str">
        <f>IF(OR(C355="",D355=""),"",IF(COUNTIF(IF(C355="Income",Cat_Income,IF(C355="Expense",Cat_Expense,Cat_Capital)),D355)&gt;0,"OK","CHECK TYPE/CATEGORY"))</f>
        <v/>
      </c>
    </row>
    <row r="356" spans="1:8" ht="15" customHeight="1">
      <c r="A356" s="40"/>
      <c r="B356" s="74"/>
      <c r="C356" s="76"/>
      <c r="D356" s="38"/>
      <c r="E356" s="39"/>
      <c r="F356" s="79"/>
      <c r="G356" s="145"/>
      <c r="H356" s="80" t="str">
        <f>IF(OR(C356="",D356=""),"",IF(COUNTIF(IF(C356="Income",Cat_Income,IF(C356="Expense",Cat_Expense,Cat_Capital)),D356)&gt;0,"OK","CHECK TYPE/CATEGORY"))</f>
        <v/>
      </c>
    </row>
    <row r="357" spans="1:8" ht="15" customHeight="1">
      <c r="A357" s="40"/>
      <c r="B357" s="74"/>
      <c r="C357" s="76"/>
      <c r="D357" s="38"/>
      <c r="E357" s="39"/>
      <c r="F357" s="79"/>
      <c r="G357" s="145"/>
      <c r="H357" s="80" t="str">
        <f>IF(OR(C357="",D357=""),"",IF(COUNTIF(IF(C357="Income",Cat_Income,IF(C357="Expense",Cat_Expense,Cat_Capital)),D357)&gt;0,"OK","CHECK TYPE/CATEGORY"))</f>
        <v/>
      </c>
    </row>
    <row r="358" spans="1:8" ht="15" customHeight="1">
      <c r="A358" s="40"/>
      <c r="B358" s="74"/>
      <c r="C358" s="76"/>
      <c r="D358" s="38"/>
      <c r="E358" s="39"/>
      <c r="F358" s="79"/>
      <c r="G358" s="145"/>
      <c r="H358" s="80" t="str">
        <f>IF(OR(C358="",D358=""),"",IF(COUNTIF(IF(C358="Income",Cat_Income,IF(C358="Expense",Cat_Expense,Cat_Capital)),D358)&gt;0,"OK","CHECK TYPE/CATEGORY"))</f>
        <v/>
      </c>
    </row>
    <row r="359" spans="1:8" ht="15" customHeight="1">
      <c r="A359" s="40"/>
      <c r="B359" s="74"/>
      <c r="C359" s="76"/>
      <c r="D359" s="38"/>
      <c r="E359" s="39"/>
      <c r="F359" s="79"/>
      <c r="G359" s="145"/>
      <c r="H359" s="80" t="str">
        <f>IF(OR(C359="",D359=""),"",IF(COUNTIF(IF(C359="Income",Cat_Income,IF(C359="Expense",Cat_Expense,Cat_Capital)),D359)&gt;0,"OK","CHECK TYPE/CATEGORY"))</f>
        <v/>
      </c>
    </row>
    <row r="360" spans="1:8" ht="15" customHeight="1">
      <c r="A360" s="40"/>
      <c r="B360" s="74"/>
      <c r="C360" s="76"/>
      <c r="D360" s="38"/>
      <c r="E360" s="39"/>
      <c r="F360" s="79"/>
      <c r="G360" s="145"/>
      <c r="H360" s="80" t="str">
        <f>IF(OR(C360="",D360=""),"",IF(COUNTIF(IF(C360="Income",Cat_Income,IF(C360="Expense",Cat_Expense,Cat_Capital)),D360)&gt;0,"OK","CHECK TYPE/CATEGORY"))</f>
        <v/>
      </c>
    </row>
    <row r="361" spans="1:8" ht="15" customHeight="1">
      <c r="A361" s="40"/>
      <c r="B361" s="74"/>
      <c r="C361" s="76"/>
      <c r="D361" s="38"/>
      <c r="E361" s="39"/>
      <c r="F361" s="79"/>
      <c r="G361" s="145"/>
      <c r="H361" s="80" t="str">
        <f>IF(OR(C361="",D361=""),"",IF(COUNTIF(IF(C361="Income",Cat_Income,IF(C361="Expense",Cat_Expense,Cat_Capital)),D361)&gt;0,"OK","CHECK TYPE/CATEGORY"))</f>
        <v/>
      </c>
    </row>
    <row r="362" spans="1:8" ht="15" customHeight="1">
      <c r="A362" s="40"/>
      <c r="B362" s="74"/>
      <c r="C362" s="76"/>
      <c r="D362" s="38"/>
      <c r="E362" s="39"/>
      <c r="F362" s="79"/>
      <c r="G362" s="145"/>
      <c r="H362" s="80" t="str">
        <f>IF(OR(C362="",D362=""),"",IF(COUNTIF(IF(C362="Income",Cat_Income,IF(C362="Expense",Cat_Expense,Cat_Capital)),D362)&gt;0,"OK","CHECK TYPE/CATEGORY"))</f>
        <v/>
      </c>
    </row>
    <row r="363" spans="1:8" ht="15" customHeight="1">
      <c r="A363" s="40"/>
      <c r="B363" s="74"/>
      <c r="C363" s="76"/>
      <c r="D363" s="38"/>
      <c r="E363" s="39"/>
      <c r="F363" s="79"/>
      <c r="G363" s="145"/>
      <c r="H363" s="80" t="str">
        <f>IF(OR(C363="",D363=""),"",IF(COUNTIF(IF(C363="Income",Cat_Income,IF(C363="Expense",Cat_Expense,Cat_Capital)),D363)&gt;0,"OK","CHECK TYPE/CATEGORY"))</f>
        <v/>
      </c>
    </row>
    <row r="364" spans="1:8" ht="15" customHeight="1">
      <c r="A364" s="40"/>
      <c r="B364" s="74"/>
      <c r="C364" s="76"/>
      <c r="D364" s="38"/>
      <c r="E364" s="39"/>
      <c r="F364" s="79"/>
      <c r="G364" s="145"/>
      <c r="H364" s="80" t="str">
        <f>IF(OR(C364="",D364=""),"",IF(COUNTIF(IF(C364="Income",Cat_Income,IF(C364="Expense",Cat_Expense,Cat_Capital)),D364)&gt;0,"OK","CHECK TYPE/CATEGORY"))</f>
        <v/>
      </c>
    </row>
    <row r="365" spans="1:8" ht="15" customHeight="1">
      <c r="A365" s="40"/>
      <c r="B365" s="74"/>
      <c r="C365" s="76"/>
      <c r="D365" s="38"/>
      <c r="E365" s="39"/>
      <c r="F365" s="79"/>
      <c r="G365" s="145"/>
      <c r="H365" s="80" t="str">
        <f>IF(OR(C365="",D365=""),"",IF(COUNTIF(IF(C365="Income",Cat_Income,IF(C365="Expense",Cat_Expense,Cat_Capital)),D365)&gt;0,"OK","CHECK TYPE/CATEGORY"))</f>
        <v/>
      </c>
    </row>
    <row r="366" spans="1:8" ht="15" customHeight="1">
      <c r="A366" s="40"/>
      <c r="B366" s="74"/>
      <c r="C366" s="76"/>
      <c r="D366" s="38"/>
      <c r="E366" s="39"/>
      <c r="F366" s="79"/>
      <c r="G366" s="145"/>
      <c r="H366" s="80" t="str">
        <f>IF(OR(C366="",D366=""),"",IF(COUNTIF(IF(C366="Income",Cat_Income,IF(C366="Expense",Cat_Expense,Cat_Capital)),D366)&gt;0,"OK","CHECK TYPE/CATEGORY"))</f>
        <v/>
      </c>
    </row>
    <row r="367" spans="1:8" ht="15" customHeight="1">
      <c r="A367" s="40"/>
      <c r="B367" s="74"/>
      <c r="C367" s="76"/>
      <c r="D367" s="38"/>
      <c r="E367" s="39"/>
      <c r="F367" s="79"/>
      <c r="G367" s="145"/>
      <c r="H367" s="80" t="str">
        <f>IF(OR(C367="",D367=""),"",IF(COUNTIF(IF(C367="Income",Cat_Income,IF(C367="Expense",Cat_Expense,Cat_Capital)),D367)&gt;0,"OK","CHECK TYPE/CATEGORY"))</f>
        <v/>
      </c>
    </row>
    <row r="368" spans="1:8" ht="15" customHeight="1">
      <c r="A368" s="40"/>
      <c r="B368" s="74"/>
      <c r="C368" s="76"/>
      <c r="D368" s="38"/>
      <c r="E368" s="39"/>
      <c r="F368" s="79"/>
      <c r="G368" s="145"/>
      <c r="H368" s="80" t="str">
        <f>IF(OR(C368="",D368=""),"",IF(COUNTIF(IF(C368="Income",Cat_Income,IF(C368="Expense",Cat_Expense,Cat_Capital)),D368)&gt;0,"OK","CHECK TYPE/CATEGORY"))</f>
        <v/>
      </c>
    </row>
    <row r="369" spans="1:8" ht="15" customHeight="1">
      <c r="A369" s="40"/>
      <c r="B369" s="74"/>
      <c r="C369" s="76"/>
      <c r="D369" s="38"/>
      <c r="E369" s="39"/>
      <c r="F369" s="79"/>
      <c r="G369" s="145"/>
      <c r="H369" s="80" t="str">
        <f>IF(OR(C369="",D369=""),"",IF(COUNTIF(IF(C369="Income",Cat_Income,IF(C369="Expense",Cat_Expense,Cat_Capital)),D369)&gt;0,"OK","CHECK TYPE/CATEGORY"))</f>
        <v/>
      </c>
    </row>
    <row r="370" spans="1:8" ht="15" customHeight="1">
      <c r="A370" s="40"/>
      <c r="B370" s="74"/>
      <c r="C370" s="76"/>
      <c r="D370" s="38"/>
      <c r="E370" s="39"/>
      <c r="F370" s="79"/>
      <c r="G370" s="145"/>
      <c r="H370" s="80" t="str">
        <f>IF(OR(C370="",D370=""),"",IF(COUNTIF(IF(C370="Income",Cat_Income,IF(C370="Expense",Cat_Expense,Cat_Capital)),D370)&gt;0,"OK","CHECK TYPE/CATEGORY"))</f>
        <v/>
      </c>
    </row>
    <row r="371" spans="1:8" ht="15" customHeight="1">
      <c r="A371" s="40"/>
      <c r="B371" s="74"/>
      <c r="C371" s="76"/>
      <c r="D371" s="38"/>
      <c r="E371" s="39"/>
      <c r="F371" s="79"/>
      <c r="G371" s="145"/>
      <c r="H371" s="80" t="str">
        <f>IF(OR(C371="",D371=""),"",IF(COUNTIF(IF(C371="Income",Cat_Income,IF(C371="Expense",Cat_Expense,Cat_Capital)),D371)&gt;0,"OK","CHECK TYPE/CATEGORY"))</f>
        <v/>
      </c>
    </row>
    <row r="372" spans="1:8" ht="15" customHeight="1">
      <c r="A372" s="40"/>
      <c r="B372" s="74"/>
      <c r="C372" s="76"/>
      <c r="D372" s="38"/>
      <c r="E372" s="39"/>
      <c r="F372" s="79"/>
      <c r="G372" s="145"/>
      <c r="H372" s="80" t="str">
        <f>IF(OR(C372="",D372=""),"",IF(COUNTIF(IF(C372="Income",Cat_Income,IF(C372="Expense",Cat_Expense,Cat_Capital)),D372)&gt;0,"OK","CHECK TYPE/CATEGORY"))</f>
        <v/>
      </c>
    </row>
    <row r="373" spans="1:8" ht="15" customHeight="1">
      <c r="A373" s="40"/>
      <c r="B373" s="74"/>
      <c r="C373" s="76"/>
      <c r="D373" s="38"/>
      <c r="E373" s="39"/>
      <c r="F373" s="79"/>
      <c r="G373" s="145"/>
      <c r="H373" s="80" t="str">
        <f>IF(OR(C373="",D373=""),"",IF(COUNTIF(IF(C373="Income",Cat_Income,IF(C373="Expense",Cat_Expense,Cat_Capital)),D373)&gt;0,"OK","CHECK TYPE/CATEGORY"))</f>
        <v/>
      </c>
    </row>
    <row r="374" spans="1:8" ht="15" customHeight="1">
      <c r="A374" s="40"/>
      <c r="B374" s="74"/>
      <c r="C374" s="76"/>
      <c r="D374" s="38"/>
      <c r="E374" s="39"/>
      <c r="F374" s="79"/>
      <c r="G374" s="145"/>
      <c r="H374" s="80" t="str">
        <f>IF(OR(C374="",D374=""),"",IF(COUNTIF(IF(C374="Income",Cat_Income,IF(C374="Expense",Cat_Expense,Cat_Capital)),D374)&gt;0,"OK","CHECK TYPE/CATEGORY"))</f>
        <v/>
      </c>
    </row>
    <row r="375" spans="1:8" ht="15" customHeight="1">
      <c r="A375" s="40"/>
      <c r="B375" s="74"/>
      <c r="C375" s="76"/>
      <c r="D375" s="38"/>
      <c r="E375" s="39"/>
      <c r="F375" s="79"/>
      <c r="G375" s="145"/>
      <c r="H375" s="80" t="str">
        <f>IF(OR(C375="",D375=""),"",IF(COUNTIF(IF(C375="Income",Cat_Income,IF(C375="Expense",Cat_Expense,Cat_Capital)),D375)&gt;0,"OK","CHECK TYPE/CATEGORY"))</f>
        <v/>
      </c>
    </row>
    <row r="376" spans="1:8" ht="15" customHeight="1">
      <c r="A376" s="40"/>
      <c r="B376" s="74"/>
      <c r="C376" s="76"/>
      <c r="D376" s="38"/>
      <c r="E376" s="39"/>
      <c r="F376" s="79"/>
      <c r="G376" s="145"/>
      <c r="H376" s="80" t="str">
        <f>IF(OR(C376="",D376=""),"",IF(COUNTIF(IF(C376="Income",Cat_Income,IF(C376="Expense",Cat_Expense,Cat_Capital)),D376)&gt;0,"OK","CHECK TYPE/CATEGORY"))</f>
        <v/>
      </c>
    </row>
    <row r="377" spans="1:8" ht="15" customHeight="1">
      <c r="A377" s="40"/>
      <c r="B377" s="74"/>
      <c r="C377" s="76"/>
      <c r="D377" s="38"/>
      <c r="E377" s="39"/>
      <c r="F377" s="79"/>
      <c r="G377" s="145"/>
      <c r="H377" s="80" t="str">
        <f>IF(OR(C377="",D377=""),"",IF(COUNTIF(IF(C377="Income",Cat_Income,IF(C377="Expense",Cat_Expense,Cat_Capital)),D377)&gt;0,"OK","CHECK TYPE/CATEGORY"))</f>
        <v/>
      </c>
    </row>
    <row r="378" spans="1:8" ht="15" customHeight="1">
      <c r="A378" s="40"/>
      <c r="B378" s="74"/>
      <c r="C378" s="76"/>
      <c r="D378" s="38"/>
      <c r="E378" s="39"/>
      <c r="F378" s="79"/>
      <c r="G378" s="145"/>
      <c r="H378" s="80" t="str">
        <f>IF(OR(C378="",D378=""),"",IF(COUNTIF(IF(C378="Income",Cat_Income,IF(C378="Expense",Cat_Expense,Cat_Capital)),D378)&gt;0,"OK","CHECK TYPE/CATEGORY"))</f>
        <v/>
      </c>
    </row>
    <row r="379" spans="1:8" ht="15" customHeight="1">
      <c r="A379" s="40"/>
      <c r="B379" s="74"/>
      <c r="C379" s="76"/>
      <c r="D379" s="38"/>
      <c r="E379" s="39"/>
      <c r="F379" s="79"/>
      <c r="G379" s="145"/>
      <c r="H379" s="80" t="str">
        <f>IF(OR(C379="",D379=""),"",IF(COUNTIF(IF(C379="Income",Cat_Income,IF(C379="Expense",Cat_Expense,Cat_Capital)),D379)&gt;0,"OK","CHECK TYPE/CATEGORY"))</f>
        <v/>
      </c>
    </row>
    <row r="380" spans="1:8" ht="15" customHeight="1">
      <c r="A380" s="40"/>
      <c r="B380" s="74"/>
      <c r="C380" s="76"/>
      <c r="D380" s="38"/>
      <c r="E380" s="39"/>
      <c r="F380" s="79"/>
      <c r="G380" s="145"/>
      <c r="H380" s="80" t="str">
        <f>IF(OR(C380="",D380=""),"",IF(COUNTIF(IF(C380="Income",Cat_Income,IF(C380="Expense",Cat_Expense,Cat_Capital)),D380)&gt;0,"OK","CHECK TYPE/CATEGORY"))</f>
        <v/>
      </c>
    </row>
    <row r="381" spans="1:8" ht="15" customHeight="1">
      <c r="A381" s="40"/>
      <c r="B381" s="74"/>
      <c r="C381" s="76"/>
      <c r="D381" s="38"/>
      <c r="E381" s="39"/>
      <c r="F381" s="79"/>
      <c r="G381" s="145"/>
      <c r="H381" s="80" t="str">
        <f>IF(OR(C381="",D381=""),"",IF(COUNTIF(IF(C381="Income",Cat_Income,IF(C381="Expense",Cat_Expense,Cat_Capital)),D381)&gt;0,"OK","CHECK TYPE/CATEGORY"))</f>
        <v/>
      </c>
    </row>
    <row r="382" spans="1:8" ht="15" customHeight="1">
      <c r="A382" s="40"/>
      <c r="B382" s="74"/>
      <c r="C382" s="76"/>
      <c r="D382" s="38"/>
      <c r="E382" s="39"/>
      <c r="F382" s="79"/>
      <c r="G382" s="145"/>
      <c r="H382" s="80" t="str">
        <f>IF(OR(C382="",D382=""),"",IF(COUNTIF(IF(C382="Income",Cat_Income,IF(C382="Expense",Cat_Expense,Cat_Capital)),D382)&gt;0,"OK","CHECK TYPE/CATEGORY"))</f>
        <v/>
      </c>
    </row>
    <row r="383" spans="1:8" ht="15" customHeight="1">
      <c r="A383" s="40"/>
      <c r="B383" s="74"/>
      <c r="C383" s="76"/>
      <c r="D383" s="38"/>
      <c r="E383" s="39"/>
      <c r="F383" s="79"/>
      <c r="G383" s="145"/>
      <c r="H383" s="80" t="str">
        <f>IF(OR(C383="",D383=""),"",IF(COUNTIF(IF(C383="Income",Cat_Income,IF(C383="Expense",Cat_Expense,Cat_Capital)),D383)&gt;0,"OK","CHECK TYPE/CATEGORY"))</f>
        <v/>
      </c>
    </row>
    <row r="384" spans="1:8" ht="15" customHeight="1">
      <c r="A384" s="40"/>
      <c r="B384" s="74"/>
      <c r="C384" s="76"/>
      <c r="D384" s="38"/>
      <c r="E384" s="39"/>
      <c r="F384" s="79"/>
      <c r="G384" s="145"/>
      <c r="H384" s="80" t="str">
        <f>IF(OR(C384="",D384=""),"",IF(COUNTIF(IF(C384="Income",Cat_Income,IF(C384="Expense",Cat_Expense,Cat_Capital)),D384)&gt;0,"OK","CHECK TYPE/CATEGORY"))</f>
        <v/>
      </c>
    </row>
    <row r="385" spans="1:8" ht="15" customHeight="1">
      <c r="A385" s="40"/>
      <c r="B385" s="74"/>
      <c r="C385" s="76"/>
      <c r="D385" s="38"/>
      <c r="E385" s="39"/>
      <c r="F385" s="79"/>
      <c r="G385" s="145"/>
      <c r="H385" s="80" t="str">
        <f>IF(OR(C385="",D385=""),"",IF(COUNTIF(IF(C385="Income",Cat_Income,IF(C385="Expense",Cat_Expense,Cat_Capital)),D385)&gt;0,"OK","CHECK TYPE/CATEGORY"))</f>
        <v/>
      </c>
    </row>
    <row r="386" spans="1:8" ht="15" customHeight="1">
      <c r="A386" s="40"/>
      <c r="B386" s="74"/>
      <c r="C386" s="76"/>
      <c r="D386" s="38"/>
      <c r="E386" s="39"/>
      <c r="F386" s="79"/>
      <c r="G386" s="145"/>
      <c r="H386" s="80" t="str">
        <f>IF(OR(C386="",D386=""),"",IF(COUNTIF(IF(C386="Income",Cat_Income,IF(C386="Expense",Cat_Expense,Cat_Capital)),D386)&gt;0,"OK","CHECK TYPE/CATEGORY"))</f>
        <v/>
      </c>
    </row>
    <row r="387" spans="1:8" ht="15" customHeight="1">
      <c r="A387" s="40"/>
      <c r="B387" s="74"/>
      <c r="C387" s="76"/>
      <c r="D387" s="38"/>
      <c r="E387" s="39"/>
      <c r="F387" s="79"/>
      <c r="G387" s="145"/>
      <c r="H387" s="80" t="str">
        <f>IF(OR(C387="",D387=""),"",IF(COUNTIF(IF(C387="Income",Cat_Income,IF(C387="Expense",Cat_Expense,Cat_Capital)),D387)&gt;0,"OK","CHECK TYPE/CATEGORY"))</f>
        <v/>
      </c>
    </row>
    <row r="388" spans="1:8" ht="15" customHeight="1">
      <c r="A388" s="40"/>
      <c r="B388" s="74"/>
      <c r="C388" s="76"/>
      <c r="D388" s="38"/>
      <c r="E388" s="39"/>
      <c r="F388" s="79"/>
      <c r="G388" s="145"/>
      <c r="H388" s="80" t="str">
        <f>IF(OR(C388="",D388=""),"",IF(COUNTIF(IF(C388="Income",Cat_Income,IF(C388="Expense",Cat_Expense,Cat_Capital)),D388)&gt;0,"OK","CHECK TYPE/CATEGORY"))</f>
        <v/>
      </c>
    </row>
    <row r="389" spans="1:8" ht="15" customHeight="1">
      <c r="A389" s="40"/>
      <c r="B389" s="74"/>
      <c r="C389" s="76"/>
      <c r="D389" s="38"/>
      <c r="E389" s="39"/>
      <c r="F389" s="79"/>
      <c r="G389" s="145"/>
      <c r="H389" s="80" t="str">
        <f>IF(OR(C389="",D389=""),"",IF(COUNTIF(IF(C389="Income",Cat_Income,IF(C389="Expense",Cat_Expense,Cat_Capital)),D389)&gt;0,"OK","CHECK TYPE/CATEGORY"))</f>
        <v/>
      </c>
    </row>
    <row r="390" spans="1:8" ht="15" customHeight="1">
      <c r="A390" s="40"/>
      <c r="B390" s="74"/>
      <c r="C390" s="76"/>
      <c r="D390" s="38"/>
      <c r="E390" s="39"/>
      <c r="F390" s="79"/>
      <c r="G390" s="145"/>
      <c r="H390" s="80" t="str">
        <f>IF(OR(C390="",D390=""),"",IF(COUNTIF(IF(C390="Income",Cat_Income,IF(C390="Expense",Cat_Expense,Cat_Capital)),D390)&gt;0,"OK","CHECK TYPE/CATEGORY"))</f>
        <v/>
      </c>
    </row>
    <row r="391" spans="1:8" ht="15" customHeight="1">
      <c r="A391" s="40"/>
      <c r="B391" s="74"/>
      <c r="C391" s="76"/>
      <c r="D391" s="38"/>
      <c r="E391" s="39"/>
      <c r="F391" s="79"/>
      <c r="G391" s="145"/>
      <c r="H391" s="80" t="str">
        <f>IF(OR(C391="",D391=""),"",IF(COUNTIF(IF(C391="Income",Cat_Income,IF(C391="Expense",Cat_Expense,Cat_Capital)),D391)&gt;0,"OK","CHECK TYPE/CATEGORY"))</f>
        <v/>
      </c>
    </row>
    <row r="392" spans="1:8" ht="15" customHeight="1">
      <c r="A392" s="40"/>
      <c r="B392" s="74"/>
      <c r="C392" s="76"/>
      <c r="D392" s="38"/>
      <c r="E392" s="39"/>
      <c r="F392" s="79"/>
      <c r="G392" s="145"/>
      <c r="H392" s="80" t="str">
        <f>IF(OR(C392="",D392=""),"",IF(COUNTIF(IF(C392="Income",Cat_Income,IF(C392="Expense",Cat_Expense,Cat_Capital)),D392)&gt;0,"OK","CHECK TYPE/CATEGORY"))</f>
        <v/>
      </c>
    </row>
    <row r="393" spans="1:8" ht="15" customHeight="1">
      <c r="A393" s="40"/>
      <c r="B393" s="74"/>
      <c r="C393" s="76"/>
      <c r="D393" s="38"/>
      <c r="E393" s="39"/>
      <c r="F393" s="79"/>
      <c r="G393" s="145"/>
      <c r="H393" s="80" t="str">
        <f>IF(OR(C393="",D393=""),"",IF(COUNTIF(IF(C393="Income",Cat_Income,IF(C393="Expense",Cat_Expense,Cat_Capital)),D393)&gt;0,"OK","CHECK TYPE/CATEGORY"))</f>
        <v/>
      </c>
    </row>
    <row r="394" spans="1:8" ht="15" customHeight="1">
      <c r="A394" s="40"/>
      <c r="B394" s="74"/>
      <c r="C394" s="76"/>
      <c r="D394" s="38"/>
      <c r="E394" s="39"/>
      <c r="F394" s="79"/>
      <c r="G394" s="145"/>
      <c r="H394" s="80" t="str">
        <f>IF(OR(C394="",D394=""),"",IF(COUNTIF(IF(C394="Income",Cat_Income,IF(C394="Expense",Cat_Expense,Cat_Capital)),D394)&gt;0,"OK","CHECK TYPE/CATEGORY"))</f>
        <v/>
      </c>
    </row>
    <row r="395" spans="1:8" ht="15" customHeight="1">
      <c r="A395" s="40"/>
      <c r="B395" s="74"/>
      <c r="C395" s="76"/>
      <c r="D395" s="38"/>
      <c r="E395" s="39"/>
      <c r="F395" s="79"/>
      <c r="G395" s="145"/>
      <c r="H395" s="80" t="str">
        <f>IF(OR(C395="",D395=""),"",IF(COUNTIF(IF(C395="Income",Cat_Income,IF(C395="Expense",Cat_Expense,Cat_Capital)),D395)&gt;0,"OK","CHECK TYPE/CATEGORY"))</f>
        <v/>
      </c>
    </row>
    <row r="396" spans="1:8" ht="15" customHeight="1">
      <c r="A396" s="40"/>
      <c r="B396" s="74"/>
      <c r="C396" s="76"/>
      <c r="D396" s="38"/>
      <c r="E396" s="39"/>
      <c r="F396" s="79"/>
      <c r="G396" s="145"/>
      <c r="H396" s="80" t="str">
        <f>IF(OR(C396="",D396=""),"",IF(COUNTIF(IF(C396="Income",Cat_Income,IF(C396="Expense",Cat_Expense,Cat_Capital)),D396)&gt;0,"OK","CHECK TYPE/CATEGORY"))</f>
        <v/>
      </c>
    </row>
    <row r="397" spans="1:8" ht="15" customHeight="1">
      <c r="A397" s="40"/>
      <c r="B397" s="74"/>
      <c r="C397" s="76"/>
      <c r="D397" s="38"/>
      <c r="E397" s="39"/>
      <c r="F397" s="79"/>
      <c r="G397" s="145"/>
      <c r="H397" s="80" t="str">
        <f>IF(OR(C397="",D397=""),"",IF(COUNTIF(IF(C397="Income",Cat_Income,IF(C397="Expense",Cat_Expense,Cat_Capital)),D397)&gt;0,"OK","CHECK TYPE/CATEGORY"))</f>
        <v/>
      </c>
    </row>
    <row r="398" spans="1:8" ht="15" customHeight="1">
      <c r="A398" s="40"/>
      <c r="B398" s="74"/>
      <c r="C398" s="76"/>
      <c r="D398" s="38"/>
      <c r="E398" s="39"/>
      <c r="F398" s="79"/>
      <c r="G398" s="145"/>
      <c r="H398" s="80" t="str">
        <f>IF(OR(C398="",D398=""),"",IF(COUNTIF(IF(C398="Income",Cat_Income,IF(C398="Expense",Cat_Expense,Cat_Capital)),D398)&gt;0,"OK","CHECK TYPE/CATEGORY"))</f>
        <v/>
      </c>
    </row>
    <row r="399" spans="1:8" ht="15" customHeight="1">
      <c r="A399" s="40"/>
      <c r="B399" s="74"/>
      <c r="C399" s="76"/>
      <c r="D399" s="38"/>
      <c r="E399" s="39"/>
      <c r="F399" s="79"/>
      <c r="G399" s="145"/>
      <c r="H399" s="80" t="str">
        <f>IF(OR(C399="",D399=""),"",IF(COUNTIF(IF(C399="Income",Cat_Income,IF(C399="Expense",Cat_Expense,Cat_Capital)),D399)&gt;0,"OK","CHECK TYPE/CATEGORY"))</f>
        <v/>
      </c>
    </row>
    <row r="400" spans="1:8" ht="15" customHeight="1">
      <c r="A400" s="40"/>
      <c r="B400" s="74"/>
      <c r="C400" s="76"/>
      <c r="D400" s="38"/>
      <c r="E400" s="39"/>
      <c r="F400" s="79"/>
      <c r="G400" s="145"/>
      <c r="H400" s="80" t="str">
        <f>IF(OR(C400="",D400=""),"",IF(COUNTIF(IF(C400="Income",Cat_Income,IF(C400="Expense",Cat_Expense,Cat_Capital)),D400)&gt;0,"OK","CHECK TYPE/CATEGORY"))</f>
        <v/>
      </c>
    </row>
    <row r="401" spans="1:8" ht="15" customHeight="1">
      <c r="A401" s="40"/>
      <c r="B401" s="74"/>
      <c r="C401" s="76"/>
      <c r="D401" s="38"/>
      <c r="E401" s="39"/>
      <c r="F401" s="79"/>
      <c r="G401" s="145"/>
      <c r="H401" s="80" t="str">
        <f>IF(OR(C401="",D401=""),"",IF(COUNTIF(IF(C401="Income",Cat_Income,IF(C401="Expense",Cat_Expense,Cat_Capital)),D401)&gt;0,"OK","CHECK TYPE/CATEGORY"))</f>
        <v/>
      </c>
    </row>
    <row r="402" spans="1:8" ht="15" customHeight="1">
      <c r="A402" s="40"/>
      <c r="B402" s="74"/>
      <c r="C402" s="76"/>
      <c r="D402" s="38"/>
      <c r="E402" s="39"/>
      <c r="F402" s="79"/>
      <c r="G402" s="145"/>
      <c r="H402" s="80" t="str">
        <f>IF(OR(C402="",D402=""),"",IF(COUNTIF(IF(C402="Income",Cat_Income,IF(C402="Expense",Cat_Expense,Cat_Capital)),D402)&gt;0,"OK","CHECK TYPE/CATEGORY"))</f>
        <v/>
      </c>
    </row>
    <row r="403" spans="1:8" ht="15" customHeight="1">
      <c r="A403" s="40"/>
      <c r="B403" s="74"/>
      <c r="C403" s="76"/>
      <c r="D403" s="38"/>
      <c r="E403" s="39"/>
      <c r="F403" s="79"/>
      <c r="G403" s="145"/>
      <c r="H403" s="80" t="str">
        <f>IF(OR(C403="",D403=""),"",IF(COUNTIF(IF(C403="Income",Cat_Income,IF(C403="Expense",Cat_Expense,Cat_Capital)),D403)&gt;0,"OK","CHECK TYPE/CATEGORY"))</f>
        <v/>
      </c>
    </row>
    <row r="404" spans="1:8" ht="15" customHeight="1">
      <c r="A404" s="40"/>
      <c r="B404" s="74"/>
      <c r="C404" s="76"/>
      <c r="D404" s="38"/>
      <c r="E404" s="39"/>
      <c r="F404" s="79"/>
      <c r="G404" s="145"/>
      <c r="H404" s="80" t="str">
        <f>IF(OR(C404="",D404=""),"",IF(COUNTIF(IF(C404="Income",Cat_Income,IF(C404="Expense",Cat_Expense,Cat_Capital)),D404)&gt;0,"OK","CHECK TYPE/CATEGORY"))</f>
        <v/>
      </c>
    </row>
    <row r="405" spans="1:8" ht="15" customHeight="1">
      <c r="A405" s="40"/>
      <c r="B405" s="74"/>
      <c r="C405" s="76"/>
      <c r="D405" s="38"/>
      <c r="E405" s="39"/>
      <c r="F405" s="79"/>
      <c r="G405" s="145"/>
      <c r="H405" s="80" t="str">
        <f>IF(OR(C405="",D405=""),"",IF(COUNTIF(IF(C405="Income",Cat_Income,IF(C405="Expense",Cat_Expense,Cat_Capital)),D405)&gt;0,"OK","CHECK TYPE/CATEGORY"))</f>
        <v/>
      </c>
    </row>
    <row r="406" spans="1:8" ht="15" customHeight="1">
      <c r="A406" s="40"/>
      <c r="B406" s="74"/>
      <c r="C406" s="76"/>
      <c r="D406" s="38"/>
      <c r="E406" s="39"/>
      <c r="F406" s="79"/>
      <c r="G406" s="145"/>
      <c r="H406" s="80" t="str">
        <f>IF(OR(C406="",D406=""),"",IF(COUNTIF(IF(C406="Income",Cat_Income,IF(C406="Expense",Cat_Expense,Cat_Capital)),D406)&gt;0,"OK","CHECK TYPE/CATEGORY"))</f>
        <v/>
      </c>
    </row>
    <row r="407" spans="1:8" ht="15" customHeight="1">
      <c r="A407" s="40"/>
      <c r="B407" s="74"/>
      <c r="C407" s="76"/>
      <c r="D407" s="38"/>
      <c r="E407" s="39"/>
      <c r="F407" s="79"/>
      <c r="G407" s="145"/>
      <c r="H407" s="80" t="str">
        <f>IF(OR(C407="",D407=""),"",IF(COUNTIF(IF(C407="Income",Cat_Income,IF(C407="Expense",Cat_Expense,Cat_Capital)),D407)&gt;0,"OK","CHECK TYPE/CATEGORY"))</f>
        <v/>
      </c>
    </row>
    <row r="408" spans="1:8" ht="15" customHeight="1">
      <c r="A408" s="40"/>
      <c r="B408" s="74"/>
      <c r="C408" s="76"/>
      <c r="D408" s="38"/>
      <c r="E408" s="39"/>
      <c r="F408" s="79"/>
      <c r="G408" s="145"/>
      <c r="H408" s="80" t="str">
        <f>IF(OR(C408="",D408=""),"",IF(COUNTIF(IF(C408="Income",Cat_Income,IF(C408="Expense",Cat_Expense,Cat_Capital)),D408)&gt;0,"OK","CHECK TYPE/CATEGORY"))</f>
        <v/>
      </c>
    </row>
    <row r="409" spans="1:8" ht="15" customHeight="1">
      <c r="A409" s="40"/>
      <c r="B409" s="74"/>
      <c r="C409" s="76"/>
      <c r="D409" s="38"/>
      <c r="E409" s="39"/>
      <c r="F409" s="79"/>
      <c r="G409" s="145"/>
      <c r="H409" s="80" t="str">
        <f>IF(OR(C409="",D409=""),"",IF(COUNTIF(IF(C409="Income",Cat_Income,IF(C409="Expense",Cat_Expense,Cat_Capital)),D409)&gt;0,"OK","CHECK TYPE/CATEGORY"))</f>
        <v/>
      </c>
    </row>
    <row r="410" spans="1:8" ht="15" customHeight="1">
      <c r="A410" s="40"/>
      <c r="B410" s="74"/>
      <c r="C410" s="76"/>
      <c r="D410" s="38"/>
      <c r="E410" s="39"/>
      <c r="F410" s="79"/>
      <c r="G410" s="145"/>
      <c r="H410" s="80" t="str">
        <f>IF(OR(C410="",D410=""),"",IF(COUNTIF(IF(C410="Income",Cat_Income,IF(C410="Expense",Cat_Expense,Cat_Capital)),D410)&gt;0,"OK","CHECK TYPE/CATEGORY"))</f>
        <v/>
      </c>
    </row>
    <row r="411" spans="1:8" ht="15" customHeight="1">
      <c r="A411" s="40"/>
      <c r="B411" s="74"/>
      <c r="C411" s="76"/>
      <c r="D411" s="38"/>
      <c r="E411" s="39"/>
      <c r="F411" s="79"/>
      <c r="G411" s="145"/>
      <c r="H411" s="80" t="str">
        <f>IF(OR(C411="",D411=""),"",IF(COUNTIF(IF(C411="Income",Cat_Income,IF(C411="Expense",Cat_Expense,Cat_Capital)),D411)&gt;0,"OK","CHECK TYPE/CATEGORY"))</f>
        <v/>
      </c>
    </row>
    <row r="412" spans="1:8" ht="15" customHeight="1">
      <c r="A412" s="40"/>
      <c r="B412" s="74"/>
      <c r="C412" s="76"/>
      <c r="D412" s="38"/>
      <c r="E412" s="39"/>
      <c r="F412" s="79"/>
      <c r="G412" s="145"/>
      <c r="H412" s="80" t="str">
        <f>IF(OR(C412="",D412=""),"",IF(COUNTIF(IF(C412="Income",Cat_Income,IF(C412="Expense",Cat_Expense,Cat_Capital)),D412)&gt;0,"OK","CHECK TYPE/CATEGORY"))</f>
        <v/>
      </c>
    </row>
    <row r="413" spans="1:8" ht="15" customHeight="1">
      <c r="A413" s="40"/>
      <c r="B413" s="74"/>
      <c r="C413" s="76"/>
      <c r="D413" s="38"/>
      <c r="E413" s="39"/>
      <c r="F413" s="79"/>
      <c r="G413" s="145"/>
      <c r="H413" s="80" t="str">
        <f>IF(OR(C413="",D413=""),"",IF(COUNTIF(IF(C413="Income",Cat_Income,IF(C413="Expense",Cat_Expense,Cat_Capital)),D413)&gt;0,"OK","CHECK TYPE/CATEGORY"))</f>
        <v/>
      </c>
    </row>
    <row r="414" spans="1:8" ht="15" customHeight="1">
      <c r="A414" s="40"/>
      <c r="B414" s="74"/>
      <c r="C414" s="76"/>
      <c r="D414" s="38"/>
      <c r="E414" s="39"/>
      <c r="F414" s="79"/>
      <c r="G414" s="145"/>
      <c r="H414" s="80" t="str">
        <f>IF(OR(C414="",D414=""),"",IF(COUNTIF(IF(C414="Income",Cat_Income,IF(C414="Expense",Cat_Expense,Cat_Capital)),D414)&gt;0,"OK","CHECK TYPE/CATEGORY"))</f>
        <v/>
      </c>
    </row>
    <row r="415" spans="1:8" ht="15" customHeight="1">
      <c r="A415" s="40"/>
      <c r="B415" s="74"/>
      <c r="C415" s="76"/>
      <c r="D415" s="38"/>
      <c r="E415" s="39"/>
      <c r="F415" s="79"/>
      <c r="G415" s="145"/>
      <c r="H415" s="80" t="str">
        <f>IF(OR(C415="",D415=""),"",IF(COUNTIF(IF(C415="Income",Cat_Income,IF(C415="Expense",Cat_Expense,Cat_Capital)),D415)&gt;0,"OK","CHECK TYPE/CATEGORY"))</f>
        <v/>
      </c>
    </row>
    <row r="416" spans="1:8" ht="15" customHeight="1">
      <c r="A416" s="40"/>
      <c r="B416" s="74"/>
      <c r="C416" s="76"/>
      <c r="D416" s="38"/>
      <c r="E416" s="39"/>
      <c r="F416" s="79"/>
      <c r="G416" s="145"/>
      <c r="H416" s="80" t="str">
        <f>IF(OR(C416="",D416=""),"",IF(COUNTIF(IF(C416="Income",Cat_Income,IF(C416="Expense",Cat_Expense,Cat_Capital)),D416)&gt;0,"OK","CHECK TYPE/CATEGORY"))</f>
        <v/>
      </c>
    </row>
    <row r="417" spans="1:8" ht="15" customHeight="1">
      <c r="A417" s="40"/>
      <c r="B417" s="74"/>
      <c r="C417" s="76"/>
      <c r="D417" s="38"/>
      <c r="E417" s="39"/>
      <c r="F417" s="79"/>
      <c r="G417" s="145"/>
      <c r="H417" s="80" t="str">
        <f>IF(OR(C417="",D417=""),"",IF(COUNTIF(IF(C417="Income",Cat_Income,IF(C417="Expense",Cat_Expense,Cat_Capital)),D417)&gt;0,"OK","CHECK TYPE/CATEGORY"))</f>
        <v/>
      </c>
    </row>
    <row r="418" spans="1:8" ht="15" customHeight="1">
      <c r="A418" s="40"/>
      <c r="B418" s="74"/>
      <c r="C418" s="76"/>
      <c r="D418" s="38"/>
      <c r="E418" s="39"/>
      <c r="F418" s="79"/>
      <c r="G418" s="145"/>
      <c r="H418" s="80" t="str">
        <f>IF(OR(C418="",D418=""),"",IF(COUNTIF(IF(C418="Income",Cat_Income,IF(C418="Expense",Cat_Expense,Cat_Capital)),D418)&gt;0,"OK","CHECK TYPE/CATEGORY"))</f>
        <v/>
      </c>
    </row>
    <row r="419" spans="1:8" ht="15" customHeight="1">
      <c r="A419" s="40"/>
      <c r="B419" s="74"/>
      <c r="C419" s="76"/>
      <c r="D419" s="38"/>
      <c r="E419" s="39"/>
      <c r="F419" s="79"/>
      <c r="G419" s="145"/>
      <c r="H419" s="80" t="str">
        <f>IF(OR(C419="",D419=""),"",IF(COUNTIF(IF(C419="Income",Cat_Income,IF(C419="Expense",Cat_Expense,Cat_Capital)),D419)&gt;0,"OK","CHECK TYPE/CATEGORY"))</f>
        <v/>
      </c>
    </row>
    <row r="420" spans="1:8" ht="15" customHeight="1">
      <c r="A420" s="40"/>
      <c r="B420" s="74"/>
      <c r="C420" s="76"/>
      <c r="D420" s="38"/>
      <c r="E420" s="39"/>
      <c r="F420" s="79"/>
      <c r="G420" s="145"/>
      <c r="H420" s="80" t="str">
        <f>IF(OR(C420="",D420=""),"",IF(COUNTIF(IF(C420="Income",Cat_Income,IF(C420="Expense",Cat_Expense,Cat_Capital)),D420)&gt;0,"OK","CHECK TYPE/CATEGORY"))</f>
        <v/>
      </c>
    </row>
    <row r="421" spans="1:8" ht="15" customHeight="1">
      <c r="A421" s="40"/>
      <c r="B421" s="74"/>
      <c r="C421" s="76"/>
      <c r="D421" s="38"/>
      <c r="E421" s="39"/>
      <c r="F421" s="79"/>
      <c r="G421" s="145"/>
      <c r="H421" s="80" t="str">
        <f>IF(OR(C421="",D421=""),"",IF(COUNTIF(IF(C421="Income",Cat_Income,IF(C421="Expense",Cat_Expense,Cat_Capital)),D421)&gt;0,"OK","CHECK TYPE/CATEGORY"))</f>
        <v/>
      </c>
    </row>
    <row r="422" spans="1:8" ht="15" customHeight="1">
      <c r="A422" s="40"/>
      <c r="B422" s="74"/>
      <c r="C422" s="76"/>
      <c r="D422" s="38"/>
      <c r="E422" s="39"/>
      <c r="F422" s="79"/>
      <c r="G422" s="145"/>
      <c r="H422" s="80" t="str">
        <f>IF(OR(C422="",D422=""),"",IF(COUNTIF(IF(C422="Income",Cat_Income,IF(C422="Expense",Cat_Expense,Cat_Capital)),D422)&gt;0,"OK","CHECK TYPE/CATEGORY"))</f>
        <v/>
      </c>
    </row>
    <row r="423" spans="1:8" ht="15" customHeight="1">
      <c r="A423" s="40"/>
      <c r="B423" s="74"/>
      <c r="C423" s="76"/>
      <c r="D423" s="38"/>
      <c r="E423" s="39"/>
      <c r="F423" s="79"/>
      <c r="G423" s="145"/>
      <c r="H423" s="80" t="str">
        <f>IF(OR(C423="",D423=""),"",IF(COUNTIF(IF(C423="Income",Cat_Income,IF(C423="Expense",Cat_Expense,Cat_Capital)),D423)&gt;0,"OK","CHECK TYPE/CATEGORY"))</f>
        <v/>
      </c>
    </row>
    <row r="424" spans="1:8" ht="15" customHeight="1">
      <c r="A424" s="40"/>
      <c r="B424" s="74"/>
      <c r="C424" s="76"/>
      <c r="D424" s="38"/>
      <c r="E424" s="39"/>
      <c r="F424" s="79"/>
      <c r="G424" s="145"/>
      <c r="H424" s="80" t="str">
        <f>IF(OR(C424="",D424=""),"",IF(COUNTIF(IF(C424="Income",Cat_Income,IF(C424="Expense",Cat_Expense,Cat_Capital)),D424)&gt;0,"OK","CHECK TYPE/CATEGORY"))</f>
        <v/>
      </c>
    </row>
    <row r="425" spans="1:8" ht="15" customHeight="1">
      <c r="A425" s="40"/>
      <c r="B425" s="74"/>
      <c r="C425" s="76"/>
      <c r="D425" s="38"/>
      <c r="E425" s="39"/>
      <c r="F425" s="79"/>
      <c r="G425" s="145"/>
      <c r="H425" s="80" t="str">
        <f>IF(OR(C425="",D425=""),"",IF(COUNTIF(IF(C425="Income",Cat_Income,IF(C425="Expense",Cat_Expense,Cat_Capital)),D425)&gt;0,"OK","CHECK TYPE/CATEGORY"))</f>
        <v/>
      </c>
    </row>
    <row r="426" spans="1:8" ht="15" customHeight="1">
      <c r="A426" s="40"/>
      <c r="B426" s="74"/>
      <c r="C426" s="76"/>
      <c r="D426" s="38"/>
      <c r="E426" s="39"/>
      <c r="F426" s="79"/>
      <c r="G426" s="145"/>
      <c r="H426" s="80" t="str">
        <f>IF(OR(C426="",D426=""),"",IF(COUNTIF(IF(C426="Income",Cat_Income,IF(C426="Expense",Cat_Expense,Cat_Capital)),D426)&gt;0,"OK","CHECK TYPE/CATEGORY"))</f>
        <v/>
      </c>
    </row>
    <row r="427" spans="1:8" ht="15" customHeight="1">
      <c r="A427" s="40"/>
      <c r="B427" s="74"/>
      <c r="C427" s="76"/>
      <c r="D427" s="38"/>
      <c r="E427" s="39"/>
      <c r="F427" s="79"/>
      <c r="G427" s="145"/>
      <c r="H427" s="80" t="str">
        <f>IF(OR(C427="",D427=""),"",IF(COUNTIF(IF(C427="Income",Cat_Income,IF(C427="Expense",Cat_Expense,Cat_Capital)),D427)&gt;0,"OK","CHECK TYPE/CATEGORY"))</f>
        <v/>
      </c>
    </row>
    <row r="428" spans="1:8" ht="15" customHeight="1">
      <c r="A428" s="40"/>
      <c r="B428" s="74"/>
      <c r="C428" s="76"/>
      <c r="D428" s="38"/>
      <c r="E428" s="39"/>
      <c r="F428" s="79"/>
      <c r="G428" s="145"/>
      <c r="H428" s="80" t="str">
        <f>IF(OR(C428="",D428=""),"",IF(COUNTIF(IF(C428="Income",Cat_Income,IF(C428="Expense",Cat_Expense,Cat_Capital)),D428)&gt;0,"OK","CHECK TYPE/CATEGORY"))</f>
        <v/>
      </c>
    </row>
    <row r="429" spans="1:8" ht="15" customHeight="1">
      <c r="A429" s="40"/>
      <c r="B429" s="74"/>
      <c r="C429" s="76"/>
      <c r="D429" s="38"/>
      <c r="E429" s="39"/>
      <c r="F429" s="79"/>
      <c r="G429" s="145"/>
      <c r="H429" s="80" t="str">
        <f>IF(OR(C429="",D429=""),"",IF(COUNTIF(IF(C429="Income",Cat_Income,IF(C429="Expense",Cat_Expense,Cat_Capital)),D429)&gt;0,"OK","CHECK TYPE/CATEGORY"))</f>
        <v/>
      </c>
    </row>
    <row r="430" spans="1:8" ht="15" customHeight="1">
      <c r="A430" s="40"/>
      <c r="B430" s="74"/>
      <c r="C430" s="76"/>
      <c r="D430" s="38"/>
      <c r="E430" s="39"/>
      <c r="F430" s="79"/>
      <c r="G430" s="145"/>
      <c r="H430" s="80" t="str">
        <f>IF(OR(C430="",D430=""),"",IF(COUNTIF(IF(C430="Income",Cat_Income,IF(C430="Expense",Cat_Expense,Cat_Capital)),D430)&gt;0,"OK","CHECK TYPE/CATEGORY"))</f>
        <v/>
      </c>
    </row>
    <row r="431" spans="1:8" ht="15" customHeight="1">
      <c r="A431" s="40"/>
      <c r="B431" s="74"/>
      <c r="C431" s="76"/>
      <c r="D431" s="38"/>
      <c r="E431" s="39"/>
      <c r="F431" s="79"/>
      <c r="G431" s="145"/>
      <c r="H431" s="80" t="str">
        <f>IF(OR(C431="",D431=""),"",IF(COUNTIF(IF(C431="Income",Cat_Income,IF(C431="Expense",Cat_Expense,Cat_Capital)),D431)&gt;0,"OK","CHECK TYPE/CATEGORY"))</f>
        <v/>
      </c>
    </row>
    <row r="432" spans="1:8" ht="15" customHeight="1">
      <c r="A432" s="40"/>
      <c r="B432" s="74"/>
      <c r="C432" s="76"/>
      <c r="D432" s="38"/>
      <c r="E432" s="39"/>
      <c r="F432" s="79"/>
      <c r="G432" s="145"/>
      <c r="H432" s="80" t="str">
        <f>IF(OR(C432="",D432=""),"",IF(COUNTIF(IF(C432="Income",Cat_Income,IF(C432="Expense",Cat_Expense,Cat_Capital)),D432)&gt;0,"OK","CHECK TYPE/CATEGORY"))</f>
        <v/>
      </c>
    </row>
    <row r="433" spans="1:8" ht="15" customHeight="1">
      <c r="A433" s="40"/>
      <c r="B433" s="74"/>
      <c r="C433" s="76"/>
      <c r="D433" s="38"/>
      <c r="E433" s="39"/>
      <c r="F433" s="79"/>
      <c r="G433" s="145"/>
      <c r="H433" s="80" t="str">
        <f>IF(OR(C433="",D433=""),"",IF(COUNTIF(IF(C433="Income",Cat_Income,IF(C433="Expense",Cat_Expense,Cat_Capital)),D433)&gt;0,"OK","CHECK TYPE/CATEGORY"))</f>
        <v/>
      </c>
    </row>
    <row r="434" spans="1:8" ht="15" customHeight="1">
      <c r="A434" s="40"/>
      <c r="B434" s="74"/>
      <c r="C434" s="76"/>
      <c r="D434" s="38"/>
      <c r="E434" s="39"/>
      <c r="F434" s="79"/>
      <c r="G434" s="145"/>
      <c r="H434" s="80" t="str">
        <f>IF(OR(C434="",D434=""),"",IF(COUNTIF(IF(C434="Income",Cat_Income,IF(C434="Expense",Cat_Expense,Cat_Capital)),D434)&gt;0,"OK","CHECK TYPE/CATEGORY"))</f>
        <v/>
      </c>
    </row>
    <row r="435" spans="1:8" ht="15" customHeight="1">
      <c r="A435" s="40"/>
      <c r="B435" s="74"/>
      <c r="C435" s="76"/>
      <c r="D435" s="38"/>
      <c r="E435" s="39"/>
      <c r="F435" s="79"/>
      <c r="G435" s="145"/>
      <c r="H435" s="80" t="str">
        <f>IF(OR(C435="",D435=""),"",IF(COUNTIF(IF(C435="Income",Cat_Income,IF(C435="Expense",Cat_Expense,Cat_Capital)),D435)&gt;0,"OK","CHECK TYPE/CATEGORY"))</f>
        <v/>
      </c>
    </row>
    <row r="436" spans="1:8" ht="15" customHeight="1">
      <c r="A436" s="40"/>
      <c r="B436" s="74"/>
      <c r="C436" s="76"/>
      <c r="D436" s="38"/>
      <c r="E436" s="39"/>
      <c r="F436" s="79"/>
      <c r="G436" s="145"/>
      <c r="H436" s="80" t="str">
        <f>IF(OR(C436="",D436=""),"",IF(COUNTIF(IF(C436="Income",Cat_Income,IF(C436="Expense",Cat_Expense,Cat_Capital)),D436)&gt;0,"OK","CHECK TYPE/CATEGORY"))</f>
        <v/>
      </c>
    </row>
    <row r="437" spans="1:8" ht="15" customHeight="1">
      <c r="A437" s="40"/>
      <c r="B437" s="74"/>
      <c r="C437" s="76"/>
      <c r="D437" s="38"/>
      <c r="E437" s="39"/>
      <c r="F437" s="79"/>
      <c r="G437" s="145"/>
      <c r="H437" s="80" t="str">
        <f>IF(OR(C437="",D437=""),"",IF(COUNTIF(IF(C437="Income",Cat_Income,IF(C437="Expense",Cat_Expense,Cat_Capital)),D437)&gt;0,"OK","CHECK TYPE/CATEGORY"))</f>
        <v/>
      </c>
    </row>
    <row r="438" spans="1:8" ht="15" customHeight="1">
      <c r="A438" s="40"/>
      <c r="B438" s="74"/>
      <c r="C438" s="76"/>
      <c r="D438" s="38"/>
      <c r="E438" s="39"/>
      <c r="F438" s="79"/>
      <c r="G438" s="145"/>
      <c r="H438" s="80" t="str">
        <f>IF(OR(C438="",D438=""),"",IF(COUNTIF(IF(C438="Income",Cat_Income,IF(C438="Expense",Cat_Expense,Cat_Capital)),D438)&gt;0,"OK","CHECK TYPE/CATEGORY"))</f>
        <v/>
      </c>
    </row>
    <row r="439" spans="1:8" ht="15" customHeight="1">
      <c r="A439" s="40"/>
      <c r="B439" s="74"/>
      <c r="C439" s="76"/>
      <c r="D439" s="38"/>
      <c r="E439" s="39"/>
      <c r="F439" s="79"/>
      <c r="G439" s="145"/>
      <c r="H439" s="80" t="str">
        <f>IF(OR(C439="",D439=""),"",IF(COUNTIF(IF(C439="Income",Cat_Income,IF(C439="Expense",Cat_Expense,Cat_Capital)),D439)&gt;0,"OK","CHECK TYPE/CATEGORY"))</f>
        <v/>
      </c>
    </row>
    <row r="440" spans="1:8" ht="15" customHeight="1">
      <c r="A440" s="40"/>
      <c r="B440" s="74"/>
      <c r="C440" s="76"/>
      <c r="D440" s="38"/>
      <c r="E440" s="39"/>
      <c r="F440" s="79"/>
      <c r="G440" s="145"/>
      <c r="H440" s="80" t="str">
        <f>IF(OR(C440="",D440=""),"",IF(COUNTIF(IF(C440="Income",Cat_Income,IF(C440="Expense",Cat_Expense,Cat_Capital)),D440)&gt;0,"OK","CHECK TYPE/CATEGORY"))</f>
        <v/>
      </c>
    </row>
    <row r="441" spans="1:8" ht="15" customHeight="1">
      <c r="A441" s="40"/>
      <c r="B441" s="74"/>
      <c r="C441" s="76"/>
      <c r="D441" s="38"/>
      <c r="E441" s="39"/>
      <c r="F441" s="79"/>
      <c r="G441" s="145"/>
      <c r="H441" s="80" t="str">
        <f>IF(OR(C441="",D441=""),"",IF(COUNTIF(IF(C441="Income",Cat_Income,IF(C441="Expense",Cat_Expense,Cat_Capital)),D441)&gt;0,"OK","CHECK TYPE/CATEGORY"))</f>
        <v/>
      </c>
    </row>
    <row r="442" spans="1:8" ht="15" customHeight="1">
      <c r="A442" s="40"/>
      <c r="B442" s="74"/>
      <c r="C442" s="76"/>
      <c r="D442" s="38"/>
      <c r="E442" s="39"/>
      <c r="F442" s="79"/>
      <c r="G442" s="145"/>
      <c r="H442" s="80" t="str">
        <f>IF(OR(C442="",D442=""),"",IF(COUNTIF(IF(C442="Income",Cat_Income,IF(C442="Expense",Cat_Expense,Cat_Capital)),D442)&gt;0,"OK","CHECK TYPE/CATEGORY"))</f>
        <v/>
      </c>
    </row>
    <row r="443" spans="1:8" ht="15" customHeight="1">
      <c r="A443" s="40"/>
      <c r="B443" s="74"/>
      <c r="C443" s="76"/>
      <c r="D443" s="38"/>
      <c r="E443" s="39"/>
      <c r="F443" s="79"/>
      <c r="G443" s="145"/>
      <c r="H443" s="80" t="str">
        <f>IF(OR(C443="",D443=""),"",IF(COUNTIF(IF(C443="Income",Cat_Income,IF(C443="Expense",Cat_Expense,Cat_Capital)),D443)&gt;0,"OK","CHECK TYPE/CATEGORY"))</f>
        <v/>
      </c>
    </row>
    <row r="444" spans="1:8" ht="15" customHeight="1">
      <c r="A444" s="40"/>
      <c r="B444" s="74"/>
      <c r="C444" s="76"/>
      <c r="D444" s="38"/>
      <c r="E444" s="39"/>
      <c r="F444" s="79"/>
      <c r="G444" s="145"/>
      <c r="H444" s="80" t="str">
        <f>IF(OR(C444="",D444=""),"",IF(COUNTIF(IF(C444="Income",Cat_Income,IF(C444="Expense",Cat_Expense,Cat_Capital)),D444)&gt;0,"OK","CHECK TYPE/CATEGORY"))</f>
        <v/>
      </c>
    </row>
    <row r="445" spans="1:8" ht="15" customHeight="1">
      <c r="A445" s="40"/>
      <c r="B445" s="74"/>
      <c r="C445" s="76"/>
      <c r="D445" s="38"/>
      <c r="E445" s="39"/>
      <c r="F445" s="79"/>
      <c r="G445" s="145"/>
      <c r="H445" s="80" t="str">
        <f>IF(OR(C445="",D445=""),"",IF(COUNTIF(IF(C445="Income",Cat_Income,IF(C445="Expense",Cat_Expense,Cat_Capital)),D445)&gt;0,"OK","CHECK TYPE/CATEGORY"))</f>
        <v/>
      </c>
    </row>
    <row r="446" spans="1:8" ht="15" customHeight="1">
      <c r="A446" s="40"/>
      <c r="B446" s="74"/>
      <c r="C446" s="76"/>
      <c r="D446" s="38"/>
      <c r="E446" s="39"/>
      <c r="F446" s="79"/>
      <c r="G446" s="145"/>
      <c r="H446" s="80" t="str">
        <f>IF(OR(C446="",D446=""),"",IF(COUNTIF(IF(C446="Income",Cat_Income,IF(C446="Expense",Cat_Expense,Cat_Capital)),D446)&gt;0,"OK","CHECK TYPE/CATEGORY"))</f>
        <v/>
      </c>
    </row>
    <row r="447" spans="1:8" ht="15" customHeight="1">
      <c r="A447" s="40"/>
      <c r="B447" s="74"/>
      <c r="C447" s="76"/>
      <c r="D447" s="38"/>
      <c r="E447" s="39"/>
      <c r="F447" s="79"/>
      <c r="G447" s="145"/>
      <c r="H447" s="80" t="str">
        <f>IF(OR(C447="",D447=""),"",IF(COUNTIF(IF(C447="Income",Cat_Income,IF(C447="Expense",Cat_Expense,Cat_Capital)),D447)&gt;0,"OK","CHECK TYPE/CATEGORY"))</f>
        <v/>
      </c>
    </row>
    <row r="448" spans="1:8" ht="15" customHeight="1">
      <c r="A448" s="40"/>
      <c r="B448" s="74"/>
      <c r="C448" s="76"/>
      <c r="D448" s="38"/>
      <c r="E448" s="39"/>
      <c r="F448" s="79"/>
      <c r="G448" s="145"/>
      <c r="H448" s="80" t="str">
        <f>IF(OR(C448="",D448=""),"",IF(COUNTIF(IF(C448="Income",Cat_Income,IF(C448="Expense",Cat_Expense,Cat_Capital)),D448)&gt;0,"OK","CHECK TYPE/CATEGORY"))</f>
        <v/>
      </c>
    </row>
    <row r="449" spans="1:8" ht="15" customHeight="1">
      <c r="A449" s="40"/>
      <c r="B449" s="74"/>
      <c r="C449" s="76"/>
      <c r="D449" s="38"/>
      <c r="E449" s="39"/>
      <c r="F449" s="79"/>
      <c r="G449" s="145"/>
      <c r="H449" s="80" t="str">
        <f>IF(OR(C449="",D449=""),"",IF(COUNTIF(IF(C449="Income",Cat_Income,IF(C449="Expense",Cat_Expense,Cat_Capital)),D449)&gt;0,"OK","CHECK TYPE/CATEGORY"))</f>
        <v/>
      </c>
    </row>
    <row r="450" spans="1:8" ht="15" customHeight="1">
      <c r="A450" s="40"/>
      <c r="B450" s="74"/>
      <c r="C450" s="76"/>
      <c r="D450" s="38"/>
      <c r="E450" s="39"/>
      <c r="F450" s="79"/>
      <c r="G450" s="145"/>
      <c r="H450" s="80" t="str">
        <f>IF(OR(C450="",D450=""),"",IF(COUNTIF(IF(C450="Income",Cat_Income,IF(C450="Expense",Cat_Expense,Cat_Capital)),D450)&gt;0,"OK","CHECK TYPE/CATEGORY"))</f>
        <v/>
      </c>
    </row>
    <row r="451" spans="1:8" ht="15" customHeight="1">
      <c r="A451" s="40"/>
      <c r="B451" s="74"/>
      <c r="C451" s="76"/>
      <c r="D451" s="38"/>
      <c r="E451" s="39"/>
      <c r="F451" s="79"/>
      <c r="G451" s="145"/>
      <c r="H451" s="80" t="str">
        <f>IF(OR(C451="",D451=""),"",IF(COUNTIF(IF(C451="Income",Cat_Income,IF(C451="Expense",Cat_Expense,Cat_Capital)),D451)&gt;0,"OK","CHECK TYPE/CATEGORY"))</f>
        <v/>
      </c>
    </row>
    <row r="452" spans="1:8" ht="15" customHeight="1">
      <c r="A452" s="40"/>
      <c r="B452" s="74"/>
      <c r="C452" s="76"/>
      <c r="D452" s="38"/>
      <c r="E452" s="39"/>
      <c r="F452" s="79"/>
      <c r="G452" s="145"/>
      <c r="H452" s="80" t="str">
        <f>IF(OR(C452="",D452=""),"",IF(COUNTIF(IF(C452="Income",Cat_Income,IF(C452="Expense",Cat_Expense,Cat_Capital)),D452)&gt;0,"OK","CHECK TYPE/CATEGORY"))</f>
        <v/>
      </c>
    </row>
    <row r="453" spans="1:8" ht="15" customHeight="1">
      <c r="A453" s="40"/>
      <c r="B453" s="74"/>
      <c r="C453" s="76"/>
      <c r="D453" s="38"/>
      <c r="E453" s="39"/>
      <c r="F453" s="79"/>
      <c r="G453" s="145"/>
      <c r="H453" s="80" t="str">
        <f>IF(OR(C453="",D453=""),"",IF(COUNTIF(IF(C453="Income",Cat_Income,IF(C453="Expense",Cat_Expense,Cat_Capital)),D453)&gt;0,"OK","CHECK TYPE/CATEGORY"))</f>
        <v/>
      </c>
    </row>
    <row r="454" spans="1:8" ht="15" customHeight="1">
      <c r="A454" s="40"/>
      <c r="B454" s="74"/>
      <c r="C454" s="76"/>
      <c r="D454" s="38"/>
      <c r="E454" s="39"/>
      <c r="F454" s="79"/>
      <c r="G454" s="145"/>
      <c r="H454" s="80" t="str">
        <f>IF(OR(C454="",D454=""),"",IF(COUNTIF(IF(C454="Income",Cat_Income,IF(C454="Expense",Cat_Expense,Cat_Capital)),D454)&gt;0,"OK","CHECK TYPE/CATEGORY"))</f>
        <v/>
      </c>
    </row>
    <row r="455" spans="1:8" ht="15" customHeight="1">
      <c r="A455" s="40"/>
      <c r="B455" s="74"/>
      <c r="C455" s="76"/>
      <c r="D455" s="38"/>
      <c r="E455" s="39"/>
      <c r="F455" s="79"/>
      <c r="G455" s="145"/>
      <c r="H455" s="80" t="str">
        <f>IF(OR(C455="",D455=""),"",IF(COUNTIF(IF(C455="Income",Cat_Income,IF(C455="Expense",Cat_Expense,Cat_Capital)),D455)&gt;0,"OK","CHECK TYPE/CATEGORY"))</f>
        <v/>
      </c>
    </row>
    <row r="456" spans="1:8" ht="15" customHeight="1">
      <c r="A456" s="40"/>
      <c r="B456" s="74"/>
      <c r="C456" s="76"/>
      <c r="D456" s="38"/>
      <c r="E456" s="39"/>
      <c r="F456" s="79"/>
      <c r="G456" s="145"/>
      <c r="H456" s="80" t="str">
        <f>IF(OR(C456="",D456=""),"",IF(COUNTIF(IF(C456="Income",Cat_Income,IF(C456="Expense",Cat_Expense,Cat_Capital)),D456)&gt;0,"OK","CHECK TYPE/CATEGORY"))</f>
        <v/>
      </c>
    </row>
    <row r="457" spans="1:8" ht="15" customHeight="1">
      <c r="A457" s="40"/>
      <c r="B457" s="74"/>
      <c r="C457" s="76"/>
      <c r="D457" s="38"/>
      <c r="E457" s="39"/>
      <c r="F457" s="79"/>
      <c r="G457" s="145"/>
      <c r="H457" s="80" t="str">
        <f>IF(OR(C457="",D457=""),"",IF(COUNTIF(IF(C457="Income",Cat_Income,IF(C457="Expense",Cat_Expense,Cat_Capital)),D457)&gt;0,"OK","CHECK TYPE/CATEGORY"))</f>
        <v/>
      </c>
    </row>
    <row r="458" spans="1:8" ht="15" customHeight="1">
      <c r="A458" s="40"/>
      <c r="B458" s="74"/>
      <c r="C458" s="76"/>
      <c r="D458" s="38"/>
      <c r="E458" s="39"/>
      <c r="F458" s="79"/>
      <c r="G458" s="145"/>
      <c r="H458" s="80" t="str">
        <f>IF(OR(C458="",D458=""),"",IF(COUNTIF(IF(C458="Income",Cat_Income,IF(C458="Expense",Cat_Expense,Cat_Capital)),D458)&gt;0,"OK","CHECK TYPE/CATEGORY"))</f>
        <v/>
      </c>
    </row>
    <row r="459" spans="1:8" ht="15" customHeight="1">
      <c r="A459" s="40"/>
      <c r="B459" s="74"/>
      <c r="C459" s="76"/>
      <c r="D459" s="38"/>
      <c r="E459" s="39"/>
      <c r="F459" s="79"/>
      <c r="G459" s="145"/>
      <c r="H459" s="80" t="str">
        <f>IF(OR(C459="",D459=""),"",IF(COUNTIF(IF(C459="Income",Cat_Income,IF(C459="Expense",Cat_Expense,Cat_Capital)),D459)&gt;0,"OK","CHECK TYPE/CATEGORY"))</f>
        <v/>
      </c>
    </row>
    <row r="460" spans="1:8" ht="15" customHeight="1">
      <c r="A460" s="40"/>
      <c r="B460" s="74"/>
      <c r="C460" s="76"/>
      <c r="D460" s="38"/>
      <c r="E460" s="39"/>
      <c r="F460" s="79"/>
      <c r="G460" s="145"/>
      <c r="H460" s="80" t="str">
        <f>IF(OR(C460="",D460=""),"",IF(COUNTIF(IF(C460="Income",Cat_Income,IF(C460="Expense",Cat_Expense,Cat_Capital)),D460)&gt;0,"OK","CHECK TYPE/CATEGORY"))</f>
        <v/>
      </c>
    </row>
    <row r="461" spans="1:8" ht="15" customHeight="1">
      <c r="A461" s="40"/>
      <c r="B461" s="74"/>
      <c r="C461" s="76"/>
      <c r="D461" s="38"/>
      <c r="E461" s="39"/>
      <c r="F461" s="79"/>
      <c r="G461" s="145"/>
      <c r="H461" s="80" t="str">
        <f>IF(OR(C461="",D461=""),"",IF(COUNTIF(IF(C461="Income",Cat_Income,IF(C461="Expense",Cat_Expense,Cat_Capital)),D461)&gt;0,"OK","CHECK TYPE/CATEGORY"))</f>
        <v/>
      </c>
    </row>
    <row r="462" spans="1:8" ht="15" customHeight="1">
      <c r="A462" s="40"/>
      <c r="B462" s="74"/>
      <c r="C462" s="76"/>
      <c r="D462" s="38"/>
      <c r="E462" s="39"/>
      <c r="F462" s="79"/>
      <c r="G462" s="145"/>
      <c r="H462" s="80" t="str">
        <f>IF(OR(C462="",D462=""),"",IF(COUNTIF(IF(C462="Income",Cat_Income,IF(C462="Expense",Cat_Expense,Cat_Capital)),D462)&gt;0,"OK","CHECK TYPE/CATEGORY"))</f>
        <v/>
      </c>
    </row>
    <row r="463" spans="1:8" ht="15" customHeight="1">
      <c r="A463" s="40"/>
      <c r="B463" s="74"/>
      <c r="C463" s="76"/>
      <c r="D463" s="38"/>
      <c r="E463" s="39"/>
      <c r="F463" s="79"/>
      <c r="G463" s="145"/>
      <c r="H463" s="80" t="str">
        <f>IF(OR(C463="",D463=""),"",IF(COUNTIF(IF(C463="Income",Cat_Income,IF(C463="Expense",Cat_Expense,Cat_Capital)),D463)&gt;0,"OK","CHECK TYPE/CATEGORY"))</f>
        <v/>
      </c>
    </row>
    <row r="464" spans="1:8" ht="15" customHeight="1">
      <c r="A464" s="40"/>
      <c r="B464" s="74"/>
      <c r="C464" s="76"/>
      <c r="D464" s="38"/>
      <c r="E464" s="39"/>
      <c r="F464" s="79"/>
      <c r="G464" s="145"/>
      <c r="H464" s="80" t="str">
        <f>IF(OR(C464="",D464=""),"",IF(COUNTIF(IF(C464="Income",Cat_Income,IF(C464="Expense",Cat_Expense,Cat_Capital)),D464)&gt;0,"OK","CHECK TYPE/CATEGORY"))</f>
        <v/>
      </c>
    </row>
    <row r="465" spans="1:8" ht="15" customHeight="1">
      <c r="A465" s="40"/>
      <c r="B465" s="74"/>
      <c r="C465" s="76"/>
      <c r="D465" s="38"/>
      <c r="E465" s="39"/>
      <c r="F465" s="79"/>
      <c r="G465" s="145"/>
      <c r="H465" s="80" t="str">
        <f>IF(OR(C465="",D465=""),"",IF(COUNTIF(IF(C465="Income",Cat_Income,IF(C465="Expense",Cat_Expense,Cat_Capital)),D465)&gt;0,"OK","CHECK TYPE/CATEGORY"))</f>
        <v/>
      </c>
    </row>
    <row r="466" spans="1:8" ht="15" customHeight="1">
      <c r="A466" s="40"/>
      <c r="B466" s="74"/>
      <c r="C466" s="76"/>
      <c r="D466" s="38"/>
      <c r="E466" s="39"/>
      <c r="F466" s="79"/>
      <c r="G466" s="145"/>
      <c r="H466" s="80" t="str">
        <f>IF(OR(C466="",D466=""),"",IF(COUNTIF(IF(C466="Income",Cat_Income,IF(C466="Expense",Cat_Expense,Cat_Capital)),D466)&gt;0,"OK","CHECK TYPE/CATEGORY"))</f>
        <v/>
      </c>
    </row>
    <row r="467" spans="1:8" ht="15" customHeight="1">
      <c r="A467" s="40"/>
      <c r="B467" s="74"/>
      <c r="C467" s="76"/>
      <c r="D467" s="38"/>
      <c r="E467" s="39"/>
      <c r="F467" s="79"/>
      <c r="G467" s="145"/>
      <c r="H467" s="80" t="str">
        <f>IF(OR(C467="",D467=""),"",IF(COUNTIF(IF(C467="Income",Cat_Income,IF(C467="Expense",Cat_Expense,Cat_Capital)),D467)&gt;0,"OK","CHECK TYPE/CATEGORY"))</f>
        <v/>
      </c>
    </row>
    <row r="468" spans="1:8" ht="15" customHeight="1">
      <c r="A468" s="40"/>
      <c r="B468" s="74"/>
      <c r="C468" s="76"/>
      <c r="D468" s="38"/>
      <c r="E468" s="39"/>
      <c r="F468" s="79"/>
      <c r="G468" s="145"/>
      <c r="H468" s="80" t="str">
        <f>IF(OR(C468="",D468=""),"",IF(COUNTIF(IF(C468="Income",Cat_Income,IF(C468="Expense",Cat_Expense,Cat_Capital)),D468)&gt;0,"OK","CHECK TYPE/CATEGORY"))</f>
        <v/>
      </c>
    </row>
    <row r="469" spans="1:8" ht="15" customHeight="1">
      <c r="A469" s="40"/>
      <c r="B469" s="74"/>
      <c r="C469" s="76"/>
      <c r="D469" s="38"/>
      <c r="E469" s="39"/>
      <c r="F469" s="79"/>
      <c r="G469" s="145"/>
      <c r="H469" s="80" t="str">
        <f>IF(OR(C469="",D469=""),"",IF(COUNTIF(IF(C469="Income",Cat_Income,IF(C469="Expense",Cat_Expense,Cat_Capital)),D469)&gt;0,"OK","CHECK TYPE/CATEGORY"))</f>
        <v/>
      </c>
    </row>
    <row r="470" spans="1:8" ht="15" customHeight="1">
      <c r="A470" s="40"/>
      <c r="B470" s="74"/>
      <c r="C470" s="76"/>
      <c r="D470" s="38"/>
      <c r="E470" s="39"/>
      <c r="F470" s="79"/>
      <c r="G470" s="145"/>
      <c r="H470" s="80" t="str">
        <f>IF(OR(C470="",D470=""),"",IF(COUNTIF(IF(C470="Income",Cat_Income,IF(C470="Expense",Cat_Expense,Cat_Capital)),D470)&gt;0,"OK","CHECK TYPE/CATEGORY"))</f>
        <v/>
      </c>
    </row>
    <row r="471" spans="1:8" ht="15" customHeight="1">
      <c r="A471" s="40"/>
      <c r="B471" s="74"/>
      <c r="C471" s="76"/>
      <c r="D471" s="38"/>
      <c r="E471" s="39"/>
      <c r="F471" s="79"/>
      <c r="G471" s="145"/>
      <c r="H471" s="80" t="str">
        <f>IF(OR(C471="",D471=""),"",IF(COUNTIF(IF(C471="Income",Cat_Income,IF(C471="Expense",Cat_Expense,Cat_Capital)),D471)&gt;0,"OK","CHECK TYPE/CATEGORY"))</f>
        <v/>
      </c>
    </row>
    <row r="472" spans="1:8" ht="15" customHeight="1">
      <c r="A472" s="40"/>
      <c r="B472" s="74"/>
      <c r="C472" s="76"/>
      <c r="D472" s="38"/>
      <c r="E472" s="39"/>
      <c r="F472" s="79"/>
      <c r="G472" s="145"/>
      <c r="H472" s="80" t="str">
        <f>IF(OR(C472="",D472=""),"",IF(COUNTIF(IF(C472="Income",Cat_Income,IF(C472="Expense",Cat_Expense,Cat_Capital)),D472)&gt;0,"OK","CHECK TYPE/CATEGORY"))</f>
        <v/>
      </c>
    </row>
    <row r="473" spans="1:8" ht="15" customHeight="1">
      <c r="A473" s="40"/>
      <c r="B473" s="74"/>
      <c r="C473" s="76"/>
      <c r="D473" s="38"/>
      <c r="E473" s="39"/>
      <c r="F473" s="79"/>
      <c r="G473" s="145"/>
      <c r="H473" s="80" t="str">
        <f>IF(OR(C473="",D473=""),"",IF(COUNTIF(IF(C473="Income",Cat_Income,IF(C473="Expense",Cat_Expense,Cat_Capital)),D473)&gt;0,"OK","CHECK TYPE/CATEGORY"))</f>
        <v/>
      </c>
    </row>
    <row r="474" spans="1:8" ht="15" customHeight="1">
      <c r="A474" s="40"/>
      <c r="B474" s="74"/>
      <c r="C474" s="76"/>
      <c r="D474" s="38"/>
      <c r="E474" s="39"/>
      <c r="F474" s="79"/>
      <c r="G474" s="145"/>
      <c r="H474" s="80" t="str">
        <f>IF(OR(C474="",D474=""),"",IF(COUNTIF(IF(C474="Income",Cat_Income,IF(C474="Expense",Cat_Expense,Cat_Capital)),D474)&gt;0,"OK","CHECK TYPE/CATEGORY"))</f>
        <v/>
      </c>
    </row>
    <row r="475" spans="1:8" ht="15" customHeight="1">
      <c r="A475" s="40"/>
      <c r="B475" s="74"/>
      <c r="C475" s="76"/>
      <c r="D475" s="38"/>
      <c r="E475" s="39"/>
      <c r="F475" s="79"/>
      <c r="G475" s="145"/>
      <c r="H475" s="80" t="str">
        <f>IF(OR(C475="",D475=""),"",IF(COUNTIF(IF(C475="Income",Cat_Income,IF(C475="Expense",Cat_Expense,Cat_Capital)),D475)&gt;0,"OK","CHECK TYPE/CATEGORY"))</f>
        <v/>
      </c>
    </row>
    <row r="476" spans="1:8" ht="15" customHeight="1">
      <c r="A476" s="40"/>
      <c r="B476" s="74"/>
      <c r="C476" s="76"/>
      <c r="D476" s="38"/>
      <c r="E476" s="39"/>
      <c r="F476" s="79"/>
      <c r="G476" s="145"/>
      <c r="H476" s="80" t="str">
        <f>IF(OR(C476="",D476=""),"",IF(COUNTIF(IF(C476="Income",Cat_Income,IF(C476="Expense",Cat_Expense,Cat_Capital)),D476)&gt;0,"OK","CHECK TYPE/CATEGORY"))</f>
        <v/>
      </c>
    </row>
    <row r="477" spans="1:8" ht="15" customHeight="1">
      <c r="A477" s="40"/>
      <c r="B477" s="74"/>
      <c r="C477" s="76"/>
      <c r="D477" s="38"/>
      <c r="E477" s="39"/>
      <c r="F477" s="79"/>
      <c r="G477" s="145"/>
      <c r="H477" s="80" t="str">
        <f>IF(OR(C477="",D477=""),"",IF(COUNTIF(IF(C477="Income",Cat_Income,IF(C477="Expense",Cat_Expense,Cat_Capital)),D477)&gt;0,"OK","CHECK TYPE/CATEGORY"))</f>
        <v/>
      </c>
    </row>
    <row r="478" spans="1:8" ht="15" customHeight="1">
      <c r="A478" s="40"/>
      <c r="B478" s="74"/>
      <c r="C478" s="76"/>
      <c r="D478" s="38"/>
      <c r="E478" s="39"/>
      <c r="F478" s="79"/>
      <c r="G478" s="145"/>
      <c r="H478" s="80" t="str">
        <f>IF(OR(C478="",D478=""),"",IF(COUNTIF(IF(C478="Income",Cat_Income,IF(C478="Expense",Cat_Expense,Cat_Capital)),D478)&gt;0,"OK","CHECK TYPE/CATEGORY"))</f>
        <v/>
      </c>
    </row>
    <row r="479" spans="1:8" ht="15" customHeight="1">
      <c r="A479" s="40"/>
      <c r="B479" s="74"/>
      <c r="C479" s="76"/>
      <c r="D479" s="38"/>
      <c r="E479" s="39"/>
      <c r="F479" s="79"/>
      <c r="G479" s="145"/>
      <c r="H479" s="80" t="str">
        <f>IF(OR(C479="",D479=""),"",IF(COUNTIF(IF(C479="Income",Cat_Income,IF(C479="Expense",Cat_Expense,Cat_Capital)),D479)&gt;0,"OK","CHECK TYPE/CATEGORY"))</f>
        <v/>
      </c>
    </row>
    <row r="480" spans="1:8" ht="15" customHeight="1">
      <c r="A480" s="40"/>
      <c r="B480" s="74"/>
      <c r="C480" s="76"/>
      <c r="D480" s="38"/>
      <c r="E480" s="39"/>
      <c r="F480" s="79"/>
      <c r="G480" s="145"/>
      <c r="H480" s="80" t="str">
        <f>IF(OR(C480="",D480=""),"",IF(COUNTIF(IF(C480="Income",Cat_Income,IF(C480="Expense",Cat_Expense,Cat_Capital)),D480)&gt;0,"OK","CHECK TYPE/CATEGORY"))</f>
        <v/>
      </c>
    </row>
    <row r="481" spans="1:8" ht="15" customHeight="1">
      <c r="A481" s="40"/>
      <c r="B481" s="74"/>
      <c r="C481" s="76"/>
      <c r="D481" s="38"/>
      <c r="E481" s="39"/>
      <c r="F481" s="79"/>
      <c r="G481" s="145"/>
      <c r="H481" s="80" t="str">
        <f>IF(OR(C481="",D481=""),"",IF(COUNTIF(IF(C481="Income",Cat_Income,IF(C481="Expense",Cat_Expense,Cat_Capital)),D481)&gt;0,"OK","CHECK TYPE/CATEGORY"))</f>
        <v/>
      </c>
    </row>
    <row r="482" spans="1:8" ht="15" customHeight="1">
      <c r="A482" s="40"/>
      <c r="B482" s="74"/>
      <c r="C482" s="76"/>
      <c r="D482" s="38"/>
      <c r="E482" s="39"/>
      <c r="F482" s="79"/>
      <c r="G482" s="145"/>
      <c r="H482" s="80" t="str">
        <f>IF(OR(C482="",D482=""),"",IF(COUNTIF(IF(C482="Income",Cat_Income,IF(C482="Expense",Cat_Expense,Cat_Capital)),D482)&gt;0,"OK","CHECK TYPE/CATEGORY"))</f>
        <v/>
      </c>
    </row>
    <row r="483" spans="1:8" ht="15" customHeight="1">
      <c r="A483" s="40"/>
      <c r="B483" s="74"/>
      <c r="C483" s="76"/>
      <c r="D483" s="38"/>
      <c r="E483" s="39"/>
      <c r="F483" s="79"/>
      <c r="G483" s="145"/>
      <c r="H483" s="80" t="str">
        <f>IF(OR(C483="",D483=""),"",IF(COUNTIF(IF(C483="Income",Cat_Income,IF(C483="Expense",Cat_Expense,Cat_Capital)),D483)&gt;0,"OK","CHECK TYPE/CATEGORY"))</f>
        <v/>
      </c>
    </row>
    <row r="484" spans="1:8" ht="15" customHeight="1">
      <c r="A484" s="40"/>
      <c r="B484" s="74"/>
      <c r="C484" s="76"/>
      <c r="D484" s="38"/>
      <c r="E484" s="39"/>
      <c r="F484" s="79"/>
      <c r="G484" s="145"/>
      <c r="H484" s="80" t="str">
        <f>IF(OR(C484="",D484=""),"",IF(COUNTIF(IF(C484="Income",Cat_Income,IF(C484="Expense",Cat_Expense,Cat_Capital)),D484)&gt;0,"OK","CHECK TYPE/CATEGORY"))</f>
        <v/>
      </c>
    </row>
    <row r="485" spans="1:8" ht="15" customHeight="1">
      <c r="A485" s="40"/>
      <c r="B485" s="74"/>
      <c r="C485" s="76"/>
      <c r="D485" s="38"/>
      <c r="E485" s="39"/>
      <c r="F485" s="79"/>
      <c r="G485" s="145"/>
      <c r="H485" s="80" t="str">
        <f>IF(OR(C485="",D485=""),"",IF(COUNTIF(IF(C485="Income",Cat_Income,IF(C485="Expense",Cat_Expense,Cat_Capital)),D485)&gt;0,"OK","CHECK TYPE/CATEGORY"))</f>
        <v/>
      </c>
    </row>
    <row r="486" spans="1:8" ht="15" customHeight="1">
      <c r="A486" s="40"/>
      <c r="B486" s="74"/>
      <c r="C486" s="76"/>
      <c r="D486" s="38"/>
      <c r="E486" s="39"/>
      <c r="F486" s="79"/>
      <c r="G486" s="145"/>
      <c r="H486" s="80" t="str">
        <f>IF(OR(C486="",D486=""),"",IF(COUNTIF(IF(C486="Income",Cat_Income,IF(C486="Expense",Cat_Expense,Cat_Capital)),D486)&gt;0,"OK","CHECK TYPE/CATEGORY"))</f>
        <v/>
      </c>
    </row>
    <row r="487" spans="1:8" ht="15" customHeight="1">
      <c r="A487" s="40"/>
      <c r="B487" s="74"/>
      <c r="C487" s="76"/>
      <c r="D487" s="38"/>
      <c r="E487" s="39"/>
      <c r="F487" s="79"/>
      <c r="G487" s="145"/>
      <c r="H487" s="80" t="str">
        <f>IF(OR(C487="",D487=""),"",IF(COUNTIF(IF(C487="Income",Cat_Income,IF(C487="Expense",Cat_Expense,Cat_Capital)),D487)&gt;0,"OK","CHECK TYPE/CATEGORY"))</f>
        <v/>
      </c>
    </row>
    <row r="488" spans="1:8" ht="15" customHeight="1">
      <c r="A488" s="40"/>
      <c r="B488" s="74"/>
      <c r="C488" s="76"/>
      <c r="D488" s="38"/>
      <c r="E488" s="39"/>
      <c r="F488" s="79"/>
      <c r="G488" s="145"/>
      <c r="H488" s="80" t="str">
        <f>IF(OR(C488="",D488=""),"",IF(COUNTIF(IF(C488="Income",Cat_Income,IF(C488="Expense",Cat_Expense,Cat_Capital)),D488)&gt;0,"OK","CHECK TYPE/CATEGORY"))</f>
        <v/>
      </c>
    </row>
    <row r="489" spans="1:8" ht="15" customHeight="1">
      <c r="A489" s="40"/>
      <c r="B489" s="74"/>
      <c r="C489" s="76"/>
      <c r="D489" s="38"/>
      <c r="E489" s="39"/>
      <c r="F489" s="79"/>
      <c r="G489" s="145"/>
      <c r="H489" s="80" t="str">
        <f>IF(OR(C489="",D489=""),"",IF(COUNTIF(IF(C489="Income",Cat_Income,IF(C489="Expense",Cat_Expense,Cat_Capital)),D489)&gt;0,"OK","CHECK TYPE/CATEGORY"))</f>
        <v/>
      </c>
    </row>
    <row r="490" spans="1:8" ht="15" customHeight="1">
      <c r="A490" s="40"/>
      <c r="B490" s="74"/>
      <c r="C490" s="76"/>
      <c r="D490" s="38"/>
      <c r="E490" s="39"/>
      <c r="F490" s="79"/>
      <c r="G490" s="145"/>
      <c r="H490" s="80" t="str">
        <f>IF(OR(C490="",D490=""),"",IF(COUNTIF(IF(C490="Income",Cat_Income,IF(C490="Expense",Cat_Expense,Cat_Capital)),D490)&gt;0,"OK","CHECK TYPE/CATEGORY"))</f>
        <v/>
      </c>
    </row>
    <row r="491" spans="1:8" ht="15" customHeight="1">
      <c r="A491" s="40"/>
      <c r="B491" s="74"/>
      <c r="C491" s="76"/>
      <c r="D491" s="38"/>
      <c r="E491" s="39"/>
      <c r="F491" s="79"/>
      <c r="G491" s="145"/>
      <c r="H491" s="80" t="str">
        <f>IF(OR(C491="",D491=""),"",IF(COUNTIF(IF(C491="Income",Cat_Income,IF(C491="Expense",Cat_Expense,Cat_Capital)),D491)&gt;0,"OK","CHECK TYPE/CATEGORY"))</f>
        <v/>
      </c>
    </row>
    <row r="492" spans="1:8" ht="15" customHeight="1">
      <c r="A492" s="40"/>
      <c r="B492" s="74"/>
      <c r="C492" s="76"/>
      <c r="D492" s="38"/>
      <c r="E492" s="39"/>
      <c r="F492" s="79"/>
      <c r="G492" s="145"/>
      <c r="H492" s="80" t="str">
        <f>IF(OR(C492="",D492=""),"",IF(COUNTIF(IF(C492="Income",Cat_Income,IF(C492="Expense",Cat_Expense,Cat_Capital)),D492)&gt;0,"OK","CHECK TYPE/CATEGORY"))</f>
        <v/>
      </c>
    </row>
    <row r="493" spans="1:8" ht="15" customHeight="1">
      <c r="A493" s="40"/>
      <c r="B493" s="74"/>
      <c r="C493" s="76"/>
      <c r="D493" s="38"/>
      <c r="E493" s="39"/>
      <c r="F493" s="79"/>
      <c r="G493" s="145"/>
      <c r="H493" s="80" t="str">
        <f>IF(OR(C493="",D493=""),"",IF(COUNTIF(IF(C493="Income",Cat_Income,IF(C493="Expense",Cat_Expense,Cat_Capital)),D493)&gt;0,"OK","CHECK TYPE/CATEGORY"))</f>
        <v/>
      </c>
    </row>
    <row r="494" spans="1:8" ht="15" customHeight="1">
      <c r="A494" s="40"/>
      <c r="B494" s="74"/>
      <c r="C494" s="76"/>
      <c r="D494" s="38"/>
      <c r="E494" s="39"/>
      <c r="F494" s="79"/>
      <c r="G494" s="145"/>
      <c r="H494" s="80" t="str">
        <f>IF(OR(C494="",D494=""),"",IF(COUNTIF(IF(C494="Income",Cat_Income,IF(C494="Expense",Cat_Expense,Cat_Capital)),D494)&gt;0,"OK","CHECK TYPE/CATEGORY"))</f>
        <v/>
      </c>
    </row>
    <row r="495" spans="1:8" ht="15" customHeight="1">
      <c r="A495" s="40"/>
      <c r="B495" s="74"/>
      <c r="C495" s="76"/>
      <c r="D495" s="38"/>
      <c r="E495" s="39"/>
      <c r="F495" s="79"/>
      <c r="G495" s="145"/>
      <c r="H495" s="80" t="str">
        <f>IF(OR(C495="",D495=""),"",IF(COUNTIF(IF(C495="Income",Cat_Income,IF(C495="Expense",Cat_Expense,Cat_Capital)),D495)&gt;0,"OK","CHECK TYPE/CATEGORY"))</f>
        <v/>
      </c>
    </row>
    <row r="496" spans="1:8" ht="15" customHeight="1">
      <c r="A496" s="40"/>
      <c r="B496" s="74"/>
      <c r="C496" s="76"/>
      <c r="D496" s="38"/>
      <c r="E496" s="39"/>
      <c r="F496" s="79"/>
      <c r="G496" s="145"/>
      <c r="H496" s="80" t="str">
        <f>IF(OR(C496="",D496=""),"",IF(COUNTIF(IF(C496="Income",Cat_Income,IF(C496="Expense",Cat_Expense,Cat_Capital)),D496)&gt;0,"OK","CHECK TYPE/CATEGORY"))</f>
        <v/>
      </c>
    </row>
    <row r="497" spans="1:8" ht="15" customHeight="1">
      <c r="A497" s="40"/>
      <c r="B497" s="74"/>
      <c r="C497" s="76"/>
      <c r="D497" s="38"/>
      <c r="E497" s="39"/>
      <c r="F497" s="79"/>
      <c r="G497" s="145"/>
      <c r="H497" s="80" t="str">
        <f>IF(OR(C497="",D497=""),"",IF(COUNTIF(IF(C497="Income",Cat_Income,IF(C497="Expense",Cat_Expense,Cat_Capital)),D497)&gt;0,"OK","CHECK TYPE/CATEGORY"))</f>
        <v/>
      </c>
    </row>
    <row r="498" spans="1:8" ht="15" customHeight="1">
      <c r="A498" s="40"/>
      <c r="B498" s="74"/>
      <c r="C498" s="76"/>
      <c r="D498" s="38"/>
      <c r="E498" s="39"/>
      <c r="F498" s="79"/>
      <c r="G498" s="145"/>
      <c r="H498" s="80" t="str">
        <f>IF(OR(C498="",D498=""),"",IF(COUNTIF(IF(C498="Income",Cat_Income,IF(C498="Expense",Cat_Expense,Cat_Capital)),D498)&gt;0,"OK","CHECK TYPE/CATEGORY"))</f>
        <v/>
      </c>
    </row>
    <row r="499" spans="1:8" ht="15" customHeight="1">
      <c r="A499" s="40"/>
      <c r="B499" s="74"/>
      <c r="C499" s="76"/>
      <c r="D499" s="38"/>
      <c r="E499" s="39"/>
      <c r="F499" s="79"/>
      <c r="G499" s="145"/>
      <c r="H499" s="80" t="str">
        <f>IF(OR(C499="",D499=""),"",IF(COUNTIF(IF(C499="Income",Cat_Income,IF(C499="Expense",Cat_Expense,Cat_Capital)),D499)&gt;0,"OK","CHECK TYPE/CATEGORY"))</f>
        <v/>
      </c>
    </row>
    <row r="500" spans="1:8" ht="15" customHeight="1">
      <c r="A500" s="40"/>
      <c r="B500" s="74"/>
      <c r="C500" s="76"/>
      <c r="D500" s="38"/>
      <c r="E500" s="39"/>
      <c r="F500" s="79"/>
      <c r="G500" s="145"/>
      <c r="H500" s="80" t="str">
        <f>IF(OR(C500="",D500=""),"",IF(COUNTIF(IF(C500="Income",Cat_Income,IF(C500="Expense",Cat_Expense,Cat_Capital)),D500)&gt;0,"OK","CHECK TYPE/CATEGORY"))</f>
        <v/>
      </c>
    </row>
    <row r="501" spans="1:8" ht="15" customHeight="1">
      <c r="A501" s="40"/>
      <c r="B501" s="74"/>
      <c r="C501" s="76"/>
      <c r="D501" s="38"/>
      <c r="E501" s="39"/>
      <c r="F501" s="79"/>
      <c r="G501" s="145"/>
      <c r="H501" s="80" t="str">
        <f>IF(OR(C501="",D501=""),"",IF(COUNTIF(IF(C501="Income",Cat_Income,IF(C501="Expense",Cat_Expense,Cat_Capital)),D501)&gt;0,"OK","CHECK TYPE/CATEGORY"))</f>
        <v/>
      </c>
    </row>
    <row r="502" spans="1:8" ht="15" customHeight="1">
      <c r="A502" s="40"/>
      <c r="B502" s="74"/>
      <c r="C502" s="76"/>
      <c r="D502" s="38"/>
      <c r="E502" s="39"/>
      <c r="F502" s="79"/>
      <c r="G502" s="145"/>
      <c r="H502" s="80" t="str">
        <f>IF(OR(C502="",D502=""),"",IF(COUNTIF(IF(C502="Income",Cat_Income,IF(C502="Expense",Cat_Expense,Cat_Capital)),D502)&gt;0,"OK","CHECK TYPE/CATEGORY"))</f>
        <v/>
      </c>
    </row>
    <row r="503" spans="1:8" ht="15" customHeight="1">
      <c r="A503" s="40"/>
      <c r="B503" s="74"/>
      <c r="C503" s="76"/>
      <c r="D503" s="38"/>
      <c r="E503" s="39"/>
      <c r="F503" s="79"/>
      <c r="G503" s="145"/>
      <c r="H503" s="80" t="str">
        <f>IF(OR(C503="",D503=""),"",IF(COUNTIF(IF(C503="Income",Cat_Income,IF(C503="Expense",Cat_Expense,Cat_Capital)),D503)&gt;0,"OK","CHECK TYPE/CATEGORY"))</f>
        <v/>
      </c>
    </row>
    <row r="504" spans="1:8" ht="15" customHeight="1">
      <c r="A504" s="40"/>
      <c r="B504" s="74"/>
      <c r="C504" s="76"/>
      <c r="D504" s="38"/>
      <c r="E504" s="39"/>
      <c r="F504" s="79"/>
      <c r="G504" s="145"/>
      <c r="H504" s="80" t="str">
        <f>IF(OR(C504="",D504=""),"",IF(COUNTIF(IF(C504="Income",Cat_Income,IF(C504="Expense",Cat_Expense,Cat_Capital)),D504)&gt;0,"OK","CHECK TYPE/CATEGORY"))</f>
        <v/>
      </c>
    </row>
    <row r="505" spans="1:8" ht="15" customHeight="1">
      <c r="A505" s="40"/>
      <c r="B505" s="74"/>
      <c r="C505" s="76"/>
      <c r="D505" s="38"/>
      <c r="E505" s="39"/>
      <c r="F505" s="79"/>
      <c r="G505" s="145"/>
      <c r="H505" s="80" t="str">
        <f>IF(OR(C505="",D505=""),"",IF(COUNTIF(IF(C505="Income",Cat_Income,IF(C505="Expense",Cat_Expense,Cat_Capital)),D505)&gt;0,"OK","CHECK TYPE/CATEGORY"))</f>
        <v/>
      </c>
    </row>
    <row r="506" spans="1:8" ht="15" customHeight="1">
      <c r="A506" s="40"/>
      <c r="B506" s="74"/>
      <c r="C506" s="76"/>
      <c r="D506" s="38"/>
      <c r="E506" s="39"/>
      <c r="F506" s="79"/>
      <c r="G506" s="145"/>
      <c r="H506" s="80" t="str">
        <f>IF(OR(C506="",D506=""),"",IF(COUNTIF(IF(C506="Income",Cat_Income,IF(C506="Expense",Cat_Expense,Cat_Capital)),D506)&gt;0,"OK","CHECK TYPE/CATEGORY"))</f>
        <v/>
      </c>
    </row>
    <row r="507" spans="1:8" ht="15" customHeight="1">
      <c r="A507" s="40"/>
      <c r="B507" s="74"/>
      <c r="C507" s="76"/>
      <c r="D507" s="38"/>
      <c r="E507" s="39"/>
      <c r="F507" s="79"/>
      <c r="G507" s="145"/>
      <c r="H507" s="80" t="str">
        <f>IF(OR(C507="",D507=""),"",IF(COUNTIF(IF(C507="Income",Cat_Income,IF(C507="Expense",Cat_Expense,Cat_Capital)),D507)&gt;0,"OK","CHECK TYPE/CATEGORY"))</f>
        <v/>
      </c>
    </row>
    <row r="508" spans="1:8" ht="15" customHeight="1">
      <c r="A508" s="40"/>
      <c r="B508" s="74"/>
      <c r="C508" s="76"/>
      <c r="D508" s="38"/>
      <c r="E508" s="39"/>
      <c r="F508" s="79"/>
      <c r="G508" s="145"/>
      <c r="H508" s="80" t="str">
        <f>IF(OR(C508="",D508=""),"",IF(COUNTIF(IF(C508="Income",Cat_Income,IF(C508="Expense",Cat_Expense,Cat_Capital)),D508)&gt;0,"OK","CHECK TYPE/CATEGORY"))</f>
        <v/>
      </c>
    </row>
    <row r="509" spans="1:8" ht="15" customHeight="1">
      <c r="A509" s="40"/>
      <c r="B509" s="74"/>
      <c r="C509" s="76"/>
      <c r="D509" s="38"/>
      <c r="E509" s="39"/>
      <c r="F509" s="79"/>
      <c r="G509" s="145"/>
      <c r="H509" s="80" t="str">
        <f>IF(OR(C509="",D509=""),"",IF(COUNTIF(IF(C509="Income",Cat_Income,IF(C509="Expense",Cat_Expense,Cat_Capital)),D509)&gt;0,"OK","CHECK TYPE/CATEGORY"))</f>
        <v/>
      </c>
    </row>
    <row r="510" spans="1:8" ht="15" customHeight="1">
      <c r="A510" s="40"/>
      <c r="B510" s="74"/>
      <c r="C510" s="76"/>
      <c r="D510" s="38"/>
      <c r="E510" s="39"/>
      <c r="F510" s="79"/>
      <c r="G510" s="145"/>
      <c r="H510" s="80" t="str">
        <f>IF(OR(C510="",D510=""),"",IF(COUNTIF(IF(C510="Income",Cat_Income,IF(C510="Expense",Cat_Expense,Cat_Capital)),D510)&gt;0,"OK","CHECK TYPE/CATEGORY"))</f>
        <v/>
      </c>
    </row>
    <row r="511" spans="1:8" ht="15" customHeight="1">
      <c r="A511" s="40"/>
      <c r="B511" s="74"/>
      <c r="C511" s="76"/>
      <c r="D511" s="38"/>
      <c r="E511" s="39"/>
      <c r="F511" s="79"/>
      <c r="G511" s="145"/>
      <c r="H511" s="80" t="str">
        <f>IF(OR(C511="",D511=""),"",IF(COUNTIF(IF(C511="Income",Cat_Income,IF(C511="Expense",Cat_Expense,Cat_Capital)),D511)&gt;0,"OK","CHECK TYPE/CATEGORY"))</f>
        <v/>
      </c>
    </row>
    <row r="512" spans="1:8" ht="15" customHeight="1">
      <c r="A512" s="40"/>
      <c r="B512" s="74"/>
      <c r="C512" s="76"/>
      <c r="D512" s="38"/>
      <c r="E512" s="39"/>
      <c r="F512" s="79"/>
      <c r="G512" s="145"/>
      <c r="H512" s="80" t="str">
        <f>IF(OR(C512="",D512=""),"",IF(COUNTIF(IF(C512="Income",Cat_Income,IF(C512="Expense",Cat_Expense,Cat_Capital)),D512)&gt;0,"OK","CHECK TYPE/CATEGORY"))</f>
        <v/>
      </c>
    </row>
    <row r="513" spans="1:8" ht="15" customHeight="1">
      <c r="A513" s="40"/>
      <c r="B513" s="74"/>
      <c r="C513" s="76"/>
      <c r="D513" s="38"/>
      <c r="E513" s="39"/>
      <c r="F513" s="79"/>
      <c r="G513" s="145"/>
      <c r="H513" s="80" t="str">
        <f>IF(OR(C513="",D513=""),"",IF(COUNTIF(IF(C513="Income",Cat_Income,IF(C513="Expense",Cat_Expense,Cat_Capital)),D513)&gt;0,"OK","CHECK TYPE/CATEGORY"))</f>
        <v/>
      </c>
    </row>
    <row r="514" spans="1:8" ht="15" customHeight="1">
      <c r="A514" s="40"/>
      <c r="B514" s="74"/>
      <c r="C514" s="76"/>
      <c r="D514" s="38"/>
      <c r="E514" s="39"/>
      <c r="F514" s="79"/>
      <c r="G514" s="145"/>
      <c r="H514" s="80" t="str">
        <f>IF(OR(C514="",D514=""),"",IF(COUNTIF(IF(C514="Income",Cat_Income,IF(C514="Expense",Cat_Expense,Cat_Capital)),D514)&gt;0,"OK","CHECK TYPE/CATEGORY"))</f>
        <v/>
      </c>
    </row>
    <row r="515" spans="1:8" ht="15" customHeight="1">
      <c r="A515" s="40"/>
      <c r="B515" s="74"/>
      <c r="C515" s="76"/>
      <c r="D515" s="38"/>
      <c r="E515" s="39"/>
      <c r="F515" s="79"/>
      <c r="G515" s="145"/>
      <c r="H515" s="80" t="str">
        <f>IF(OR(C515="",D515=""),"",IF(COUNTIF(IF(C515="Income",Cat_Income,IF(C515="Expense",Cat_Expense,Cat_Capital)),D515)&gt;0,"OK","CHECK TYPE/CATEGORY"))</f>
        <v/>
      </c>
    </row>
    <row r="516" spans="1:8" ht="15" customHeight="1">
      <c r="A516" s="40"/>
      <c r="B516" s="74"/>
      <c r="C516" s="76"/>
      <c r="D516" s="38"/>
      <c r="E516" s="39"/>
      <c r="F516" s="79"/>
      <c r="G516" s="145"/>
      <c r="H516" s="80" t="str">
        <f>IF(OR(C516="",D516=""),"",IF(COUNTIF(IF(C516="Income",Cat_Income,IF(C516="Expense",Cat_Expense,Cat_Capital)),D516)&gt;0,"OK","CHECK TYPE/CATEGORY"))</f>
        <v/>
      </c>
    </row>
    <row r="517" spans="1:8" ht="15" customHeight="1">
      <c r="A517" s="40"/>
      <c r="B517" s="74"/>
      <c r="C517" s="76"/>
      <c r="D517" s="38"/>
      <c r="E517" s="39"/>
      <c r="F517" s="79"/>
      <c r="G517" s="145"/>
      <c r="H517" s="80" t="str">
        <f>IF(OR(C517="",D517=""),"",IF(COUNTIF(IF(C517="Income",Cat_Income,IF(C517="Expense",Cat_Expense,Cat_Capital)),D517)&gt;0,"OK","CHECK TYPE/CATEGORY"))</f>
        <v/>
      </c>
    </row>
    <row r="518" spans="1:8" ht="15" customHeight="1">
      <c r="A518" s="40"/>
      <c r="B518" s="74"/>
      <c r="C518" s="76"/>
      <c r="D518" s="38"/>
      <c r="E518" s="39"/>
      <c r="F518" s="79"/>
      <c r="G518" s="145"/>
      <c r="H518" s="80" t="str">
        <f>IF(OR(C518="",D518=""),"",IF(COUNTIF(IF(C518="Income",Cat_Income,IF(C518="Expense",Cat_Expense,Cat_Capital)),D518)&gt;0,"OK","CHECK TYPE/CATEGORY"))</f>
        <v/>
      </c>
    </row>
    <row r="519" spans="1:8" ht="15" customHeight="1">
      <c r="A519" s="40"/>
      <c r="B519" s="74"/>
      <c r="C519" s="76"/>
      <c r="D519" s="38"/>
      <c r="E519" s="39"/>
      <c r="F519" s="79"/>
      <c r="G519" s="145"/>
      <c r="H519" s="80" t="str">
        <f>IF(OR(C519="",D519=""),"",IF(COUNTIF(IF(C519="Income",Cat_Income,IF(C519="Expense",Cat_Expense,Cat_Capital)),D519)&gt;0,"OK","CHECK TYPE/CATEGORY"))</f>
        <v/>
      </c>
    </row>
    <row r="520" spans="1:8" ht="15" customHeight="1">
      <c r="A520" s="40"/>
      <c r="B520" s="74"/>
      <c r="C520" s="76"/>
      <c r="D520" s="38"/>
      <c r="E520" s="39"/>
      <c r="F520" s="79"/>
      <c r="G520" s="145"/>
      <c r="H520" s="80" t="str">
        <f>IF(OR(C520="",D520=""),"",IF(COUNTIF(IF(C520="Income",Cat_Income,IF(C520="Expense",Cat_Expense,Cat_Capital)),D520)&gt;0,"OK","CHECK TYPE/CATEGORY"))</f>
        <v/>
      </c>
    </row>
    <row r="521" spans="1:8" ht="15" customHeight="1">
      <c r="A521" s="40"/>
      <c r="B521" s="74"/>
      <c r="C521" s="76"/>
      <c r="D521" s="38"/>
      <c r="E521" s="39"/>
      <c r="F521" s="79"/>
      <c r="G521" s="145"/>
      <c r="H521" s="80" t="str">
        <f>IF(OR(C521="",D521=""),"",IF(COUNTIF(IF(C521="Income",Cat_Income,IF(C521="Expense",Cat_Expense,Cat_Capital)),D521)&gt;0,"OK","CHECK TYPE/CATEGORY"))</f>
        <v/>
      </c>
    </row>
    <row r="522" spans="1:8" ht="15" customHeight="1">
      <c r="A522" s="40"/>
      <c r="B522" s="74"/>
      <c r="C522" s="76"/>
      <c r="D522" s="38"/>
      <c r="E522" s="39"/>
      <c r="F522" s="79"/>
      <c r="G522" s="145"/>
      <c r="H522" s="80" t="str">
        <f>IF(OR(C522="",D522=""),"",IF(COUNTIF(IF(C522="Income",Cat_Income,IF(C522="Expense",Cat_Expense,Cat_Capital)),D522)&gt;0,"OK","CHECK TYPE/CATEGORY"))</f>
        <v/>
      </c>
    </row>
    <row r="523" spans="1:8" ht="15" customHeight="1">
      <c r="A523" s="40"/>
      <c r="B523" s="74"/>
      <c r="C523" s="76"/>
      <c r="D523" s="38"/>
      <c r="E523" s="39"/>
      <c r="F523" s="79"/>
      <c r="G523" s="145"/>
      <c r="H523" s="80" t="str">
        <f>IF(OR(C523="",D523=""),"",IF(COUNTIF(IF(C523="Income",Cat_Income,IF(C523="Expense",Cat_Expense,Cat_Capital)),D523)&gt;0,"OK","CHECK TYPE/CATEGORY"))</f>
        <v/>
      </c>
    </row>
    <row r="524" spans="1:8" ht="15" customHeight="1">
      <c r="A524" s="40"/>
      <c r="B524" s="74"/>
      <c r="C524" s="76"/>
      <c r="D524" s="38"/>
      <c r="E524" s="39"/>
      <c r="F524" s="79"/>
      <c r="G524" s="145"/>
      <c r="H524" s="80" t="str">
        <f>IF(OR(C524="",D524=""),"",IF(COUNTIF(IF(C524="Income",Cat_Income,IF(C524="Expense",Cat_Expense,Cat_Capital)),D524)&gt;0,"OK","CHECK TYPE/CATEGORY"))</f>
        <v/>
      </c>
    </row>
    <row r="525" spans="1:8" ht="15" customHeight="1">
      <c r="A525" s="40"/>
      <c r="B525" s="74"/>
      <c r="C525" s="76"/>
      <c r="D525" s="38"/>
      <c r="E525" s="39"/>
      <c r="F525" s="79"/>
      <c r="G525" s="145"/>
      <c r="H525" s="80" t="str">
        <f>IF(OR(C525="",D525=""),"",IF(COUNTIF(IF(C525="Income",Cat_Income,IF(C525="Expense",Cat_Expense,Cat_Capital)),D525)&gt;0,"OK","CHECK TYPE/CATEGORY"))</f>
        <v/>
      </c>
    </row>
    <row r="526" spans="1:8" ht="15" customHeight="1">
      <c r="A526" s="41"/>
      <c r="B526" s="77"/>
      <c r="C526" s="78"/>
      <c r="D526" s="42"/>
      <c r="E526" s="43"/>
      <c r="F526" s="79"/>
      <c r="G526" s="145"/>
      <c r="H526" s="80" t="str">
        <f>IF(OR(C526="",D526=""),"",IF(COUNTIF(IF(C526="Income",Cat_Income,IF(C526="Expense",Cat_Expense,Cat_Capital)),D526)&gt;0,"OK","CHECK TYPE/CATEGORY"))</f>
        <v/>
      </c>
    </row>
    <row r="527" spans="1:8">
      <c r="A527" s="177" t="s">
        <v>188</v>
      </c>
      <c r="B527" s="177"/>
      <c r="C527" s="177"/>
      <c r="D527" s="177"/>
      <c r="E527" s="177"/>
      <c r="F527" s="178"/>
    </row>
  </sheetData>
  <sheetProtection sheet="1" objects="1" scenarios="1"/>
  <autoFilter ref="A27:F526" xr:uid="{00000000-0001-0000-0300-000000000000}"/>
  <mergeCells count="5">
    <mergeCell ref="A527:F527"/>
    <mergeCell ref="E1:G1"/>
    <mergeCell ref="E2:G2"/>
    <mergeCell ref="C3:G3"/>
    <mergeCell ref="A4:G4"/>
  </mergeCells>
  <conditionalFormatting sqref="A28:G526">
    <cfRule type="expression" dxfId="10" priority="2">
      <formula>ISEVEN(ROW())</formula>
    </cfRule>
  </conditionalFormatting>
  <conditionalFormatting sqref="C28:D526">
    <cfRule type="expression" dxfId="9" priority="3">
      <formula>AND($C28&lt;&gt;"",$D28&lt;&gt;"",IF($C28="Income",ISNA(MATCH($D28,Cat_Income,0)),IF($C28="Expense",ISNA(MATCH($D28,Cat_Expense,0)),IF($C28="Capital",ISNA(MATCH($D28,Cat_Capital,0)),TRUE))))</formula>
    </cfRule>
  </conditionalFormatting>
  <conditionalFormatting sqref="H28:H526">
    <cfRule type="expression" dxfId="8" priority="1">
      <formula>ISEVEN(ROW())</formula>
    </cfRule>
  </conditionalFormatting>
  <dataValidations count="5">
    <dataValidation type="list" showErrorMessage="1" errorTitle="Invalid Property Type" error="Select a valid property type" sqref="B2" xr:uid="{00000000-0002-0000-0300-000002000000}">
      <formula1>"UK Residential,UK FHL (ended 2024-25),Foreign"</formula1>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2067E289-A39B-4485-81AB-10089BCB02A3}">
      <formula1>AND(A28&gt;=Q1_Start,A28&lt;=Q4_End)</formula1>
    </dataValidation>
    <dataValidation type="whole" allowBlank="1" showInputMessage="1" showErrorMessage="1" errorTitle="Invalid ownership %" error="Enter a whole number between 1 and 100." promptTitle="Ownership share" prompt="Enter a whole number 1–100 (e.g. 50 for 50%). 100 = you own all of it." sqref="B3" xr:uid="{047E258A-5C0E-4138-89F7-7BEBE4480246}">
      <formula1>1</formula1>
      <formula2>100</formula2>
    </dataValidation>
    <dataValidation type="list" allowBlank="1" showInputMessage="1" showErrorMessage="1" sqref="C28:C526" xr:uid="{4ED9619A-6ECC-4032-A81E-C97C6546A63B}">
      <formula1>"Income,Expense,Capital"</formula1>
    </dataValidation>
    <dataValidation type="list" allowBlank="1" showInputMessage="1" showErrorMessage="1" sqref="D28:D526" xr:uid="{9FDD1825-C5A9-446E-B83E-0BA92569FF57}">
      <formula1>INDIRECT("Cat_"&amp;$C28)</formula1>
    </dataValidation>
  </dataValidations>
  <hyperlinks>
    <hyperlink ref="F26" r:id="rId1" tooltip="Open aligned.tax to file your MTD return" xr:uid="{7DCBD80C-200A-4F80-A9B4-D0603C878A0C}"/>
  </hyperlinks>
  <pageMargins left="0.7" right="0.7" top="0.75" bottom="0.75" header="0.3" footer="0.3"/>
  <pageSetup orientation="portrait" horizontalDpi="4294967295" verticalDpi="4294967295"/>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EA5E9"/>
  </sheetPr>
  <dimension ref="A1:H527"/>
  <sheetViews>
    <sheetView showGridLines="0" workbookViewId="0">
      <pane ySplit="27" topLeftCell="A28" activePane="bottomLeft" state="frozen"/>
      <selection pane="bottomLeft" activeCell="B19" sqref="B19"/>
    </sheetView>
  </sheetViews>
  <sheetFormatPr defaultRowHeight="15"/>
  <cols>
    <col min="1" max="1" width="15.28515625" customWidth="1"/>
    <col min="2" max="2" width="19.7109375" customWidth="1"/>
    <col min="3" max="3" width="16.5703125" customWidth="1"/>
    <col min="4" max="4" width="33.28515625" customWidth="1"/>
    <col min="5" max="5" width="21" customWidth="1"/>
    <col min="6" max="6" width="33.28515625" customWidth="1"/>
    <col min="7" max="7" width="20" customWidth="1"/>
    <col min="8" max="9" width="17" customWidth="1"/>
    <col min="10" max="10" width="14" customWidth="1"/>
    <col min="11" max="11" width="18" customWidth="1"/>
    <col min="12" max="12" width="22" customWidth="1"/>
    <col min="13" max="13" width="20" customWidth="1"/>
    <col min="14" max="14" width="25" customWidth="1"/>
  </cols>
  <sheetData>
    <row r="1" spans="1:7" ht="15" customHeight="1">
      <c r="A1" s="93" t="s">
        <v>164</v>
      </c>
      <c r="B1" s="94" t="s">
        <v>189</v>
      </c>
      <c r="C1" s="87"/>
      <c r="D1" s="96" t="s">
        <v>131</v>
      </c>
      <c r="E1" s="179" t="str">
        <f>'Welcome &amp; Instructions'!$E$10</f>
        <v>2026–27</v>
      </c>
      <c r="F1" s="179"/>
      <c r="G1" s="179"/>
    </row>
    <row r="2" spans="1:7" ht="15" customHeight="1">
      <c r="A2" s="93" t="s">
        <v>165</v>
      </c>
      <c r="B2" s="95" t="s">
        <v>166</v>
      </c>
      <c r="D2" s="97" t="s">
        <v>167</v>
      </c>
      <c r="E2" s="180" t="str">
        <f>RecordingMethod</f>
        <v>Simplified (income below £90k)</v>
      </c>
      <c r="F2" s="180"/>
      <c r="G2" s="180"/>
    </row>
    <row r="3" spans="1:7" ht="30" customHeight="1">
      <c r="A3" s="107" t="s">
        <v>168</v>
      </c>
      <c r="B3" s="108">
        <v>100</v>
      </c>
      <c r="C3" s="181" t="str">
        <f>IF($B$3&lt;100,"⚠️ Part-ownership ("&amp;$B$3&amp;"%): enter the FULL property amounts below and they'll be adjusted to your share automatically — OR enter just your own share and set Ownership % to 100.","")</f>
        <v/>
      </c>
      <c r="D3" s="182"/>
      <c r="E3" s="182"/>
      <c r="F3" s="182"/>
      <c r="G3" s="182"/>
    </row>
    <row r="4" spans="1:7" ht="15" hidden="1" customHeight="1">
      <c r="A4" s="183" t="s">
        <v>169</v>
      </c>
      <c r="B4" s="183"/>
      <c r="C4" s="183"/>
      <c r="D4" s="183"/>
      <c r="E4" s="183"/>
      <c r="F4" s="183"/>
      <c r="G4" s="183"/>
    </row>
    <row r="5" spans="1:7" ht="30" hidden="1" customHeight="1">
      <c r="A5" s="18" t="str">
        <f>"🔒  QUARTERLY TOTALS "&amp;StartYear&amp;"–"&amp;RIGHT(StartYear+1,2)&amp;" ("&amp;'Welcome &amp; Instructions'!$B$10&amp;")"</f>
        <v>🔒  QUARTERLY TOTALS 2026–27 (Standard (tax year))</v>
      </c>
      <c r="B5" s="16"/>
      <c r="C5" s="16"/>
      <c r="D5" s="16"/>
      <c r="E5" s="16"/>
      <c r="F5" s="16"/>
    </row>
    <row r="6" spans="1:7" ht="15" hidden="1" customHeight="1" collapsed="1">
      <c r="A6" s="101" t="s">
        <v>170</v>
      </c>
      <c r="B6" s="102" t="s">
        <v>171</v>
      </c>
      <c r="C6" s="102" t="s">
        <v>172</v>
      </c>
      <c r="D6" s="102" t="s">
        <v>173</v>
      </c>
      <c r="E6" s="102" t="s">
        <v>174</v>
      </c>
      <c r="F6" s="102" t="s">
        <v>175</v>
      </c>
    </row>
    <row r="7" spans="1:7" ht="15" hidden="1" customHeight="1">
      <c r="A7" s="99" t="str">
        <f>_Config!$D$2</f>
        <v>Rent income</v>
      </c>
      <c r="B7" s="126">
        <f>SUMIFS(E$28:E$526,A$28:A$526,"&gt;="&amp;Q1_Start,A$28:A$526,"&lt;="&amp;Q1_End,D$28:D$526,$A7)*$B$3/100</f>
        <v>0</v>
      </c>
      <c r="C7" s="126">
        <f>SUMIFS(E$28:E$526,A$28:A$526,"&gt;="&amp;Q2_Start,A$28:A$526,"&lt;="&amp;Q2_End,D$28:D$526,$A7)*$B$3/100</f>
        <v>0</v>
      </c>
      <c r="D7" s="126">
        <f>SUMIFS(E$28:E$526,A$28:A$526,"&gt;="&amp;Q3_Start,A$28:A$526,"&lt;="&amp;Q3_End,D$28:D$526,$A7)*$B$3/100</f>
        <v>0</v>
      </c>
      <c r="E7" s="126">
        <f>SUMIFS(E$28:E$526,A$28:A$526,"&gt;="&amp;Q4_Start,A$28:A$526,"&lt;="&amp;Q4_End,D$28:D$526,$A7)*$B$3/100</f>
        <v>0</v>
      </c>
      <c r="F7" s="126">
        <f>SUM(B7:E7)</f>
        <v>0</v>
      </c>
    </row>
    <row r="8" spans="1:7" ht="15" hidden="1" customHeight="1">
      <c r="A8" s="99" t="str">
        <f>_Config!$D$3</f>
        <v>Premiums of lease grant</v>
      </c>
      <c r="B8" s="126">
        <f>SUMIFS(E$28:E$526,A$28:A$526,"&gt;="&amp;Q1_Start,A$28:A$526,"&lt;="&amp;Q1_End,D$28:D$526,$A8)*$B$3/100</f>
        <v>0</v>
      </c>
      <c r="C8" s="126">
        <f>SUMIFS(E$28:E$526,A$28:A$526,"&gt;="&amp;Q2_Start,A$28:A$526,"&lt;="&amp;Q2_End,D$28:D$526,$A8)*$B$3/100</f>
        <v>0</v>
      </c>
      <c r="D8" s="126">
        <f>SUMIFS(E$28:E$526,A$28:A$526,"&gt;="&amp;Q3_Start,A$28:A$526,"&lt;="&amp;Q3_End,D$28:D$526,$A8)*$B$3/100</f>
        <v>0</v>
      </c>
      <c r="E8" s="126">
        <f>SUMIFS(E$28:E$526,A$28:A$526,"&gt;="&amp;Q4_Start,A$28:A$526,"&lt;="&amp;Q4_End,D$28:D$526,$A8)*$B$3/100</f>
        <v>0</v>
      </c>
      <c r="F8" s="126">
        <f t="shared" ref="F8:F11" si="0">SUM(B8:E8)</f>
        <v>0</v>
      </c>
    </row>
    <row r="9" spans="1:7" ht="15" hidden="1" customHeight="1">
      <c r="A9" s="99" t="str">
        <f>_Config!$D$4</f>
        <v>Reverse premiums</v>
      </c>
      <c r="B9" s="126">
        <f>SUMIFS(E$28:E$526,A$28:A$526,"&gt;="&amp;Q1_Start,A$28:A$526,"&lt;="&amp;Q1_End,D$28:D$526,$A9)*$B$3/100</f>
        <v>0</v>
      </c>
      <c r="C9" s="126">
        <f>SUMIFS(E$28:E$526,A$28:A$526,"&gt;="&amp;Q2_Start,A$28:A$526,"&lt;="&amp;Q2_End,D$28:D$526,$A9)*$B$3/100</f>
        <v>0</v>
      </c>
      <c r="D9" s="126">
        <f>SUMIFS(E$28:E$526,A$28:A$526,"&gt;="&amp;Q3_Start,A$28:A$526,"&lt;="&amp;Q3_End,D$28:D$526,$A9)*$B$3/100</f>
        <v>0</v>
      </c>
      <c r="E9" s="126">
        <f>SUMIFS(E$28:E$526,A$28:A$526,"&gt;="&amp;Q4_Start,A$28:A$526,"&lt;="&amp;Q4_End,D$28:D$526,$A9)*$B$3/100</f>
        <v>0</v>
      </c>
      <c r="F9" s="126">
        <f t="shared" si="0"/>
        <v>0</v>
      </c>
    </row>
    <row r="10" spans="1:7" ht="15" hidden="1" customHeight="1">
      <c r="A10" s="99" t="str">
        <f>_Config!$D$5</f>
        <v>Other property income</v>
      </c>
      <c r="B10" s="126">
        <f>SUMIFS(E$28:E$526,A$28:A$526,"&gt;="&amp;Q1_Start,A$28:A$526,"&lt;="&amp;Q1_End,D$28:D$526,$A10)*$B$3/100</f>
        <v>0</v>
      </c>
      <c r="C10" s="126">
        <f>SUMIFS(E$28:E$526,A$28:A$526,"&gt;="&amp;Q2_Start,A$28:A$526,"&lt;="&amp;Q2_End,D$28:D$526,$A10)*$B$3/100</f>
        <v>0</v>
      </c>
      <c r="D10" s="126">
        <f>SUMIFS(E$28:E$526,A$28:A$526,"&gt;="&amp;Q3_Start,A$28:A$526,"&lt;="&amp;Q3_End,D$28:D$526,$A10)*$B$3/100</f>
        <v>0</v>
      </c>
      <c r="E10" s="126">
        <f>SUMIFS(E$28:E$526,A$28:A$526,"&gt;="&amp;Q4_Start,A$28:A$526,"&lt;="&amp;Q4_End,D$28:D$526,$A10)*$B$3/100</f>
        <v>0</v>
      </c>
      <c r="F10" s="126">
        <f t="shared" si="0"/>
        <v>0</v>
      </c>
    </row>
    <row r="11" spans="1:7" ht="15" hidden="1" customHeight="1">
      <c r="A11" s="99" t="str">
        <f>_Config!$D$6</f>
        <v>Rent-a-Room rents received</v>
      </c>
      <c r="B11" s="126">
        <f>SUMIFS(E$28:E$526,A$28:A$526,"&gt;="&amp;Q1_Start,A$28:A$526,"&lt;="&amp;Q1_End,D$28:D$526,$A11)*$B$3/100</f>
        <v>0</v>
      </c>
      <c r="C11" s="126">
        <f>SUMIFS(E$28:E$526,A$28:A$526,"&gt;="&amp;Q2_Start,A$28:A$526,"&lt;="&amp;Q2_End,D$28:D$526,$A11)*$B$3/100</f>
        <v>0</v>
      </c>
      <c r="D11" s="126">
        <f>SUMIFS(E$28:E$526,A$28:A$526,"&gt;="&amp;Q3_Start,A$28:A$526,"&lt;="&amp;Q3_End,D$28:D$526,$A11)*$B$3/100</f>
        <v>0</v>
      </c>
      <c r="E11" s="126">
        <f>SUMIFS(E$28:E$526,A$28:A$526,"&gt;="&amp;Q4_Start,A$28:A$526,"&lt;="&amp;Q4_End,D$28:D$526,$A11)*$B$3/100</f>
        <v>0</v>
      </c>
      <c r="F11" s="126">
        <f t="shared" si="0"/>
        <v>0</v>
      </c>
    </row>
    <row r="12" spans="1:7" ht="15" hidden="1" customHeight="1">
      <c r="A12" s="98" t="s">
        <v>176</v>
      </c>
      <c r="B12" s="127">
        <f>SUM(B7:B11)</f>
        <v>0</v>
      </c>
      <c r="C12" s="127">
        <f t="shared" ref="C12:F12" si="1">SUM(C7:C11)</f>
        <v>0</v>
      </c>
      <c r="D12" s="127">
        <f t="shared" si="1"/>
        <v>0</v>
      </c>
      <c r="E12" s="127">
        <f t="shared" si="1"/>
        <v>0</v>
      </c>
      <c r="F12" s="127">
        <f t="shared" si="1"/>
        <v>0</v>
      </c>
    </row>
    <row r="13" spans="1:7" ht="15" hidden="1" customHeight="1">
      <c r="A13" s="99" t="str">
        <f>_Config!$E$2</f>
        <v>Premises running costs</v>
      </c>
      <c r="B13" s="126">
        <f>SUMIFS(E$28:E$526,A$28:A$526,"&gt;="&amp;Q1_Start,A$28:A$526,"&lt;="&amp;Q1_End,D$28:D$526,$A13)*$B$3/100</f>
        <v>0</v>
      </c>
      <c r="C13" s="126">
        <f>SUMIFS(E$28:E$526,A$28:A$526,"&gt;="&amp;Q2_Start,A$28:A$526,"&lt;="&amp;Q2_End,D$28:D$526,$A13)*$B$3/100</f>
        <v>0</v>
      </c>
      <c r="D13" s="126">
        <f>SUMIFS(E$28:E$526,A$28:A$526,"&gt;="&amp;Q3_Start,A$28:A$526,"&lt;="&amp;Q3_End,D$28:D$526,$A13)*$B$3/100</f>
        <v>0</v>
      </c>
      <c r="E13" s="126">
        <f>SUMIFS(E$28:E$526,A$28:A$526,"&gt;="&amp;Q4_Start,A$28:A$526,"&lt;="&amp;Q4_End,D$28:D$526,$A13)*$B$3/100</f>
        <v>0</v>
      </c>
      <c r="F13" s="126">
        <f>SUM(B13:E13)</f>
        <v>0</v>
      </c>
    </row>
    <row r="14" spans="1:7" ht="15" hidden="1" customHeight="1">
      <c r="A14" s="99" t="str">
        <f>_Config!$E$3</f>
        <v>Repairs &amp; maintenance</v>
      </c>
      <c r="B14" s="126">
        <f>SUMIFS(E$28:E$526,A$28:A$526,"&gt;="&amp;Q1_Start,A$28:A$526,"&lt;="&amp;Q1_End,D$28:D$526,$A14)*$B$3/100</f>
        <v>0</v>
      </c>
      <c r="C14" s="126">
        <f>SUMIFS(E$28:E$526,A$28:A$526,"&gt;="&amp;Q2_Start,A$28:A$526,"&lt;="&amp;Q2_End,D$28:D$526,$A14)*$B$3/100</f>
        <v>0</v>
      </c>
      <c r="D14" s="126">
        <f>SUMIFS(E$28:E$526,A$28:A$526,"&gt;="&amp;Q3_Start,A$28:A$526,"&lt;="&amp;Q3_End,D$28:D$526,$A14)*$B$3/100</f>
        <v>0</v>
      </c>
      <c r="E14" s="126">
        <f>SUMIFS(E$28:E$526,A$28:A$526,"&gt;="&amp;Q4_Start,A$28:A$526,"&lt;="&amp;Q4_End,D$28:D$526,$A14)*$B$3/100</f>
        <v>0</v>
      </c>
      <c r="F14" s="126">
        <f t="shared" ref="F14:F19" si="2">SUM(B14:E14)</f>
        <v>0</v>
      </c>
    </row>
    <row r="15" spans="1:7" ht="15" hidden="1" customHeight="1">
      <c r="A15" s="99" t="str">
        <f>_Config!$E$4</f>
        <v>Other financial costs (not residential)</v>
      </c>
      <c r="B15" s="126">
        <f>SUMIFS(E$28:E$526,A$28:A$526,"&gt;="&amp;Q1_Start,A$28:A$526,"&lt;="&amp;Q1_End,D$28:D$526,$A15)*$B$3/100</f>
        <v>0</v>
      </c>
      <c r="C15" s="126">
        <f>SUMIFS(E$28:E$526,A$28:A$526,"&gt;="&amp;Q2_Start,A$28:A$526,"&lt;="&amp;Q2_End,D$28:D$526,$A15)*$B$3/100</f>
        <v>0</v>
      </c>
      <c r="D15" s="126">
        <f>SUMIFS(E$28:E$526,A$28:A$526,"&gt;="&amp;Q3_Start,A$28:A$526,"&lt;="&amp;Q3_End,D$28:D$526,$A15)*$B$3/100</f>
        <v>0</v>
      </c>
      <c r="E15" s="126">
        <f>SUMIFS(E$28:E$526,A$28:A$526,"&gt;="&amp;Q4_Start,A$28:A$526,"&lt;="&amp;Q4_End,D$28:D$526,$A15)*$B$3/100</f>
        <v>0</v>
      </c>
      <c r="F15" s="126">
        <f t="shared" si="2"/>
        <v>0</v>
      </c>
    </row>
    <row r="16" spans="1:7" ht="15" hidden="1" customHeight="1">
      <c r="A16" s="99" t="str">
        <f>_Config!$E$5</f>
        <v>Professional fees</v>
      </c>
      <c r="B16" s="126">
        <f>SUMIFS(E$28:E$526,A$28:A$526,"&gt;="&amp;Q1_Start,A$28:A$526,"&lt;="&amp;Q1_End,D$28:D$526,$A16)*$B$3/100</f>
        <v>0</v>
      </c>
      <c r="C16" s="126">
        <f>SUMIFS(E$28:E$526,A$28:A$526,"&gt;="&amp;Q2_Start,A$28:A$526,"&lt;="&amp;Q2_End,D$28:D$526,$A16)*$B$3/100</f>
        <v>0</v>
      </c>
      <c r="D16" s="126">
        <f>SUMIFS(E$28:E$526,A$28:A$526,"&gt;="&amp;Q3_Start,A$28:A$526,"&lt;="&amp;Q3_End,D$28:D$526,$A16)*$B$3/100</f>
        <v>0</v>
      </c>
      <c r="E16" s="126">
        <f>SUMIFS(E$28:E$526,A$28:A$526,"&gt;="&amp;Q4_Start,A$28:A$526,"&lt;="&amp;Q4_End,D$28:D$526,$A16)*$B$3/100</f>
        <v>0</v>
      </c>
      <c r="F16" s="126">
        <f t="shared" si="2"/>
        <v>0</v>
      </c>
    </row>
    <row r="17" spans="1:8" ht="15" hidden="1" customHeight="1">
      <c r="A17" s="99" t="str">
        <f>_Config!$E$6</f>
        <v>Cost of services</v>
      </c>
      <c r="B17" s="126">
        <f>SUMIFS(E$28:E$526,A$28:A$526,"&gt;="&amp;Q1_Start,A$28:A$526,"&lt;="&amp;Q1_End,D$28:D$526,$A17)*$B$3/100</f>
        <v>0</v>
      </c>
      <c r="C17" s="126">
        <f>SUMIFS(E$28:E$526,A$28:A$526,"&gt;="&amp;Q2_Start,A$28:A$526,"&lt;="&amp;Q2_End,D$28:D$526,$A17)*$B$3/100</f>
        <v>0</v>
      </c>
      <c r="D17" s="126">
        <f>SUMIFS(E$28:E$526,A$28:A$526,"&gt;="&amp;Q3_Start,A$28:A$526,"&lt;="&amp;Q3_End,D$28:D$526,$A17)*$B$3/100</f>
        <v>0</v>
      </c>
      <c r="E17" s="126">
        <f>SUMIFS(E$28:E$526,A$28:A$526,"&gt;="&amp;Q4_Start,A$28:A$526,"&lt;="&amp;Q4_End,D$28:D$526,$A17)*$B$3/100</f>
        <v>0</v>
      </c>
      <c r="F17" s="126">
        <f t="shared" si="2"/>
        <v>0</v>
      </c>
    </row>
    <row r="18" spans="1:8" ht="15" hidden="1" customHeight="1">
      <c r="A18" s="99" t="str">
        <f>_Config!$E$7</f>
        <v>Travel costs</v>
      </c>
      <c r="B18" s="126">
        <f>SUMIFS(E$28:E$526,A$28:A$526,"&gt;="&amp;Q1_Start,A$28:A$526,"&lt;="&amp;Q1_End,D$28:D$526,$A18)*$B$3/100</f>
        <v>0</v>
      </c>
      <c r="C18" s="126">
        <f>SUMIFS(E$28:E$526,A$28:A$526,"&gt;="&amp;Q2_Start,A$28:A$526,"&lt;="&amp;Q2_End,D$28:D$526,$A18)*$B$3/100</f>
        <v>0</v>
      </c>
      <c r="D18" s="126">
        <f>SUMIFS(E$28:E$526,A$28:A$526,"&gt;="&amp;Q3_Start,A$28:A$526,"&lt;="&amp;Q3_End,D$28:D$526,$A18)*$B$3/100</f>
        <v>0</v>
      </c>
      <c r="E18" s="126">
        <f>SUMIFS(E$28:E$526,A$28:A$526,"&gt;="&amp;Q4_Start,A$28:A$526,"&lt;="&amp;Q4_End,D$28:D$526,$A18)*$B$3/100</f>
        <v>0</v>
      </c>
      <c r="F18" s="126">
        <f t="shared" si="2"/>
        <v>0</v>
      </c>
    </row>
    <row r="19" spans="1:8" ht="15" hidden="1" customHeight="1">
      <c r="A19" s="99" t="str">
        <f>_Config!$E$8</f>
        <v>Other expenses</v>
      </c>
      <c r="B19" s="126">
        <f>SUMIFS(E$28:E$526,A$28:A$526,"&gt;="&amp;Q1_Start,A$28:A$526,"&lt;="&amp;Q1_End,D$28:D$526,$A19)*$B$3/100</f>
        <v>0</v>
      </c>
      <c r="C19" s="126">
        <f>SUMIFS(E$28:E$526,A$28:A$526,"&gt;="&amp;Q2_Start,A$28:A$526,"&lt;="&amp;Q2_End,D$28:D$526,$A19)*$B$3/100</f>
        <v>0</v>
      </c>
      <c r="D19" s="126">
        <f>SUMIFS(E$28:E$526,A$28:A$526,"&gt;="&amp;Q3_Start,A$28:A$526,"&lt;="&amp;Q3_End,D$28:D$526,$A19)*$B$3/100</f>
        <v>0</v>
      </c>
      <c r="E19" s="126">
        <f>SUMIFS(E$28:E$526,A$28:A$526,"&gt;="&amp;Q4_Start,A$28:A$526,"&lt;="&amp;Q4_End,D$28:D$526,$A19)*$B$3/100</f>
        <v>0</v>
      </c>
      <c r="F19" s="126">
        <f t="shared" si="2"/>
        <v>0</v>
      </c>
    </row>
    <row r="20" spans="1:8" ht="15" hidden="1" customHeight="1">
      <c r="A20" s="98" t="s">
        <v>177</v>
      </c>
      <c r="B20" s="127">
        <f>SUM(B13:B19)</f>
        <v>0</v>
      </c>
      <c r="C20" s="127">
        <f t="shared" ref="C20:F20" si="3">SUM(C13:C19)</f>
        <v>0</v>
      </c>
      <c r="D20" s="127">
        <f t="shared" si="3"/>
        <v>0</v>
      </c>
      <c r="E20" s="127">
        <f t="shared" si="3"/>
        <v>0</v>
      </c>
      <c r="F20" s="127">
        <f t="shared" si="3"/>
        <v>0</v>
      </c>
    </row>
    <row r="21" spans="1:8" ht="15" hidden="1" customHeight="1">
      <c r="A21" s="103" t="s">
        <v>178</v>
      </c>
      <c r="B21" s="128">
        <f>B12-B20</f>
        <v>0</v>
      </c>
      <c r="C21" s="128">
        <f t="shared" ref="C21:F21" si="4">C12-C20</f>
        <v>0</v>
      </c>
      <c r="D21" s="128">
        <f t="shared" si="4"/>
        <v>0</v>
      </c>
      <c r="E21" s="128">
        <f t="shared" si="4"/>
        <v>0</v>
      </c>
      <c r="F21" s="128">
        <f t="shared" si="4"/>
        <v>0</v>
      </c>
    </row>
    <row r="22" spans="1:8" ht="15" hidden="1" customHeight="1">
      <c r="A22" s="100" t="str">
        <f>_Config!$E$9</f>
        <v>Residential finance costs</v>
      </c>
      <c r="B22" s="129">
        <f>SUMIFS(E$28:E$526,A$28:A$526,"&gt;="&amp;Q1_Start,A$28:A$526,"&lt;="&amp;Q1_End,D$28:D$526,_Config!$E$9)*$B$3/100</f>
        <v>0</v>
      </c>
      <c r="C22" s="129">
        <f>SUMIFS(E$28:E$526,A$28:A$526,"&gt;="&amp;Q2_Start,A$28:A$526,"&lt;="&amp;Q2_End,D$28:D$526,_Config!$E$9)*$B$3/100</f>
        <v>0</v>
      </c>
      <c r="D22" s="129">
        <f>SUMIFS(E$28:E$526,A$28:A$526,"&gt;="&amp;Q3_Start,A$28:A$526,"&lt;="&amp;Q3_End,D$28:D$526,_Config!$E$9)*$B$3/100</f>
        <v>0</v>
      </c>
      <c r="E22" s="129">
        <f>SUMIFS(E$28:E$526,A$28:A$526,"&gt;="&amp;Q4_Start,A$28:A$526,"&lt;="&amp;Q4_End,D$28:D$526,_Config!$E$9)*$B$3/100</f>
        <v>0</v>
      </c>
      <c r="F22" s="129">
        <f>SUM(B22:E22)</f>
        <v>0</v>
      </c>
    </row>
    <row r="23" spans="1:8" ht="15" hidden="1" customHeight="1">
      <c r="A23" s="100" t="str">
        <f>_Config!$D$7</f>
        <v>Tax deducted from rent</v>
      </c>
      <c r="B23" s="129">
        <f>SUMIFS(E$28:E$526,A$28:A$526,"&gt;="&amp;Q1_Start,A$28:A$526,"&lt;="&amp;Q1_End,D$28:D$526,_Config!$D$7)*$B$3/100</f>
        <v>0</v>
      </c>
      <c r="C23" s="129">
        <f>SUMIFS(E$28:E$526,A$28:A$526,"&gt;="&amp;Q2_Start,A$28:A$526,"&lt;="&amp;Q2_End,D$28:D$526,_Config!$D$7)*$B$3/100</f>
        <v>0</v>
      </c>
      <c r="D23" s="129">
        <f>SUMIFS(E$28:E$526,A$28:A$526,"&gt;="&amp;Q3_Start,A$28:A$526,"&lt;="&amp;Q3_End,D$28:D$526,_Config!$D$7)*$B$3/100</f>
        <v>0</v>
      </c>
      <c r="E23" s="129">
        <f>SUMIFS(E$28:E$526,A$28:A$526,"&gt;="&amp;Q4_Start,A$28:A$526,"&lt;="&amp;Q4_End,D$28:D$526,_Config!$D$7)*$B$3/100</f>
        <v>0</v>
      </c>
      <c r="F23" s="129">
        <f>SUM(B23:E23)</f>
        <v>0</v>
      </c>
    </row>
    <row r="24" spans="1:8" ht="15" hidden="1" customHeight="1">
      <c r="A24" s="130" t="str">
        <f>_Config!$E$10</f>
        <v>Residential finance costs carried forward</v>
      </c>
      <c r="B24" s="131">
        <f>SUMIFS(E$28:E$526,A$28:A$526,"&gt;="&amp;Q1_Start,A$28:A$526,"&lt;="&amp;Q1_End,D$28:D$526,_Config!$E$10)*$B$3/100</f>
        <v>0</v>
      </c>
      <c r="C24" s="131">
        <f>SUMIFS(E$28:E$526,A$28:A$526,"&gt;="&amp;Q2_Start,A$28:A$526,"&lt;="&amp;Q2_End,D$28:D$526,_Config!$E$10)*$B$3/100</f>
        <v>0</v>
      </c>
      <c r="D24" s="131">
        <f>SUMIFS(E$28:E$526,A$28:A$526,"&gt;="&amp;Q3_Start,A$28:A$526,"&lt;="&amp;Q3_End,D$28:D$526,_Config!$E$10)*$B$3/100</f>
        <v>0</v>
      </c>
      <c r="E24" s="131">
        <f>SUMIFS(E$28:E$526,A$28:A$526,"&gt;="&amp;Q4_Start,A$28:A$526,"&lt;="&amp;Q4_End,D$28:D$526,_Config!$E$10)*$B$3/100</f>
        <v>0</v>
      </c>
      <c r="F24" s="131">
        <f>SUM(B24:E24)</f>
        <v>0</v>
      </c>
    </row>
    <row r="25" spans="1:8" ht="15" hidden="1" customHeight="1">
      <c r="A25" s="17" t="str">
        <f>_Config!$E$11</f>
        <v>Rent-a-Room amount claimed</v>
      </c>
      <c r="B25" s="129">
        <f>SUMIFS(E$28:E$526,A$28:A$526,"&gt;="&amp;Q1_Start,A$28:A$526,"&lt;="&amp;Q1_End,D$28:D$526,_Config!$E$11)*$B$3/100</f>
        <v>0</v>
      </c>
      <c r="C25" s="129">
        <f>SUMIFS(E$28:E$526,A$28:A$526,"&gt;="&amp;Q2_Start,A$28:A$526,"&lt;="&amp;Q2_End,D$28:D$526,_Config!$E$11)*$B$3/100</f>
        <v>0</v>
      </c>
      <c r="D25" s="129">
        <f>SUMIFS(E$28:E$526,A$28:A$526,"&gt;="&amp;Q3_Start,A$28:A$526,"&lt;="&amp;Q3_End,D$28:D$526,_Config!$E$11)*$B$3/100</f>
        <v>0</v>
      </c>
      <c r="E25" s="129">
        <f>SUMIFS(E$28:E$526,A$28:A$526,"&gt;="&amp;Q4_Start,A$28:A$526,"&lt;="&amp;Q4_End,D$28:D$526,_Config!$E$11)*$B$3/100</f>
        <v>0</v>
      </c>
      <c r="F25" s="129">
        <f>SUM(B25:E25)</f>
        <v>0</v>
      </c>
    </row>
    <row r="26" spans="1:8" ht="40.5" customHeight="1">
      <c r="A26" s="83" t="s">
        <v>179</v>
      </c>
      <c r="B26" s="84"/>
      <c r="C26" s="81"/>
      <c r="D26" s="81"/>
      <c r="E26" s="82"/>
      <c r="F26" s="34" t="s">
        <v>180</v>
      </c>
      <c r="G26" s="109"/>
      <c r="H26" s="147"/>
    </row>
    <row r="27" spans="1:8" ht="24.75" customHeight="1">
      <c r="A27" s="36" t="s">
        <v>181</v>
      </c>
      <c r="B27" s="35" t="s">
        <v>182</v>
      </c>
      <c r="C27" s="35" t="s">
        <v>183</v>
      </c>
      <c r="D27" s="35" t="s">
        <v>170</v>
      </c>
      <c r="E27" s="35" t="s">
        <v>184</v>
      </c>
      <c r="F27" s="35" t="s">
        <v>185</v>
      </c>
      <c r="G27" s="35" t="s">
        <v>186</v>
      </c>
      <c r="H27" s="146" t="s">
        <v>187</v>
      </c>
    </row>
    <row r="28" spans="1:8" ht="15" customHeight="1">
      <c r="A28" s="37"/>
      <c r="B28" s="74"/>
      <c r="C28" s="75"/>
      <c r="D28" s="38"/>
      <c r="E28" s="39"/>
      <c r="F28" s="79"/>
      <c r="G28" s="145"/>
      <c r="H28" s="80" t="str">
        <f>IF(OR(C28="",D28=""),"",IF(COUNTIF(IF(C28="Income",Cat_Income,IF(C28="Expense",Cat_Expense,Cat_Capital)),D28)&gt;0,"OK","CHECK TYPE/CATEGORY"))</f>
        <v/>
      </c>
    </row>
    <row r="29" spans="1:8" ht="15" customHeight="1">
      <c r="A29" s="37"/>
      <c r="B29" s="74"/>
      <c r="C29" s="75"/>
      <c r="D29" s="38"/>
      <c r="E29" s="39"/>
      <c r="F29" s="79"/>
      <c r="G29" s="145"/>
      <c r="H29" s="80" t="str">
        <f>IF(OR(C29="",D29=""),"",IF(COUNTIF(IF(C29="Income",Cat_Income,IF(C29="Expense",Cat_Expense,Cat_Capital)),D29)&gt;0,"OK","CHECK TYPE/CATEGORY"))</f>
        <v/>
      </c>
    </row>
    <row r="30" spans="1:8" ht="15" customHeight="1">
      <c r="A30" s="37"/>
      <c r="B30" s="74"/>
      <c r="C30" s="75"/>
      <c r="D30" s="38"/>
      <c r="E30" s="39"/>
      <c r="F30" s="79"/>
      <c r="G30" s="145"/>
      <c r="H30" s="80" t="str">
        <f>IF(OR(C30="",D30=""),"",IF(COUNTIF(IF(C30="Income",Cat_Income,IF(C30="Expense",Cat_Expense,Cat_Capital)),D30)&gt;0,"OK","CHECK TYPE/CATEGORY"))</f>
        <v/>
      </c>
    </row>
    <row r="31" spans="1:8" ht="15" customHeight="1">
      <c r="A31" s="37"/>
      <c r="B31" s="74"/>
      <c r="C31" s="75"/>
      <c r="D31" s="38"/>
      <c r="E31" s="39"/>
      <c r="F31" s="79"/>
      <c r="G31" s="145"/>
      <c r="H31" s="80" t="str">
        <f>IF(OR(C31="",D31=""),"",IF(COUNTIF(IF(C31="Income",Cat_Income,IF(C31="Expense",Cat_Expense,Cat_Capital)),D31)&gt;0,"OK","CHECK TYPE/CATEGORY"))</f>
        <v/>
      </c>
    </row>
    <row r="32" spans="1:8" ht="15" customHeight="1">
      <c r="A32" s="37"/>
      <c r="B32" s="74"/>
      <c r="C32" s="75"/>
      <c r="D32" s="38"/>
      <c r="E32" s="39"/>
      <c r="F32" s="79"/>
      <c r="G32" s="145"/>
      <c r="H32" s="80" t="str">
        <f>IF(OR(C32="",D32=""),"",IF(COUNTIF(IF(C32="Income",Cat_Income,IF(C32="Expense",Cat_Expense,Cat_Capital)),D32)&gt;0,"OK","CHECK TYPE/CATEGORY"))</f>
        <v/>
      </c>
    </row>
    <row r="33" spans="1:8" ht="15" customHeight="1">
      <c r="A33" s="37"/>
      <c r="B33" s="74"/>
      <c r="C33" s="75"/>
      <c r="D33" s="38"/>
      <c r="E33" s="39"/>
      <c r="F33" s="79"/>
      <c r="G33" s="145"/>
      <c r="H33" s="80" t="str">
        <f>IF(OR(C33="",D33=""),"",IF(COUNTIF(IF(C33="Income",Cat_Income,IF(C33="Expense",Cat_Expense,Cat_Capital)),D33)&gt;0,"OK","CHECK TYPE/CATEGORY"))</f>
        <v/>
      </c>
    </row>
    <row r="34" spans="1:8" ht="15" customHeight="1">
      <c r="A34" s="37"/>
      <c r="B34" s="74"/>
      <c r="C34" s="75"/>
      <c r="D34" s="38"/>
      <c r="E34" s="39"/>
      <c r="F34" s="79"/>
      <c r="G34" s="145"/>
      <c r="H34" s="80" t="str">
        <f>IF(OR(C34="",D34=""),"",IF(COUNTIF(IF(C34="Income",Cat_Income,IF(C34="Expense",Cat_Expense,Cat_Capital)),D34)&gt;0,"OK","CHECK TYPE/CATEGORY"))</f>
        <v/>
      </c>
    </row>
    <row r="35" spans="1:8" ht="15" customHeight="1">
      <c r="A35" s="37"/>
      <c r="B35" s="74"/>
      <c r="C35" s="75"/>
      <c r="D35" s="38"/>
      <c r="E35" s="39"/>
      <c r="F35" s="79"/>
      <c r="G35" s="145"/>
      <c r="H35" s="80" t="str">
        <f>IF(OR(C35="",D35=""),"",IF(COUNTIF(IF(C35="Income",Cat_Income,IF(C35="Expense",Cat_Expense,Cat_Capital)),D35)&gt;0,"OK","CHECK TYPE/CATEGORY"))</f>
        <v/>
      </c>
    </row>
    <row r="36" spans="1:8" ht="15" customHeight="1">
      <c r="A36" s="37"/>
      <c r="B36" s="74"/>
      <c r="C36" s="75"/>
      <c r="D36" s="38"/>
      <c r="E36" s="39"/>
      <c r="F36" s="79"/>
      <c r="G36" s="145"/>
      <c r="H36" s="80" t="str">
        <f>IF(OR(C36="",D36=""),"",IF(COUNTIF(IF(C36="Income",Cat_Income,IF(C36="Expense",Cat_Expense,Cat_Capital)),D36)&gt;0,"OK","CHECK TYPE/CATEGORY"))</f>
        <v/>
      </c>
    </row>
    <row r="37" spans="1:8" ht="15" customHeight="1">
      <c r="A37" s="37"/>
      <c r="B37" s="74"/>
      <c r="C37" s="75"/>
      <c r="D37" s="38"/>
      <c r="E37" s="39"/>
      <c r="F37" s="79"/>
      <c r="G37" s="145"/>
      <c r="H37" s="80" t="str">
        <f>IF(OR(C37="",D37=""),"",IF(COUNTIF(IF(C37="Income",Cat_Income,IF(C37="Expense",Cat_Expense,Cat_Capital)),D37)&gt;0,"OK","CHECK TYPE/CATEGORY"))</f>
        <v/>
      </c>
    </row>
    <row r="38" spans="1:8" ht="15" customHeight="1">
      <c r="A38" s="37"/>
      <c r="B38" s="74"/>
      <c r="C38" s="75"/>
      <c r="D38" s="38"/>
      <c r="E38" s="39"/>
      <c r="F38" s="79"/>
      <c r="G38" s="145"/>
      <c r="H38" s="80" t="str">
        <f>IF(OR(C38="",D38=""),"",IF(COUNTIF(IF(C38="Income",Cat_Income,IF(C38="Expense",Cat_Expense,Cat_Capital)),D38)&gt;0,"OK","CHECK TYPE/CATEGORY"))</f>
        <v/>
      </c>
    </row>
    <row r="39" spans="1:8" ht="15" customHeight="1">
      <c r="A39" s="37"/>
      <c r="B39" s="74"/>
      <c r="C39" s="75"/>
      <c r="D39" s="38"/>
      <c r="E39" s="39"/>
      <c r="F39" s="79"/>
      <c r="G39" s="145"/>
      <c r="H39" s="80" t="str">
        <f>IF(OR(C39="",D39=""),"",IF(COUNTIF(IF(C39="Income",Cat_Income,IF(C39="Expense",Cat_Expense,Cat_Capital)),D39)&gt;0,"OK","CHECK TYPE/CATEGORY"))</f>
        <v/>
      </c>
    </row>
    <row r="40" spans="1:8" ht="15" customHeight="1">
      <c r="A40" s="37"/>
      <c r="B40" s="74"/>
      <c r="C40" s="75"/>
      <c r="D40" s="38"/>
      <c r="E40" s="39"/>
      <c r="F40" s="79"/>
      <c r="G40" s="145"/>
      <c r="H40" s="80" t="str">
        <f>IF(OR(C40="",D40=""),"",IF(COUNTIF(IF(C40="Income",Cat_Income,IF(C40="Expense",Cat_Expense,Cat_Capital)),D40)&gt;0,"OK","CHECK TYPE/CATEGORY"))</f>
        <v/>
      </c>
    </row>
    <row r="41" spans="1:8" ht="15" customHeight="1">
      <c r="A41" s="37"/>
      <c r="B41" s="74"/>
      <c r="C41" s="75"/>
      <c r="D41" s="38"/>
      <c r="E41" s="39"/>
      <c r="F41" s="79"/>
      <c r="G41" s="145"/>
      <c r="H41" s="80" t="str">
        <f>IF(OR(C41="",D41=""),"",IF(COUNTIF(IF(C41="Income",Cat_Income,IF(C41="Expense",Cat_Expense,Cat_Capital)),D41)&gt;0,"OK","CHECK TYPE/CATEGORY"))</f>
        <v/>
      </c>
    </row>
    <row r="42" spans="1:8" ht="15" customHeight="1">
      <c r="A42" s="37"/>
      <c r="B42" s="74"/>
      <c r="C42" s="75"/>
      <c r="D42" s="38"/>
      <c r="E42" s="39"/>
      <c r="F42" s="79"/>
      <c r="G42" s="145"/>
      <c r="H42" s="80" t="str">
        <f>IF(OR(C42="",D42=""),"",IF(COUNTIF(IF(C42="Income",Cat_Income,IF(C42="Expense",Cat_Expense,Cat_Capital)),D42)&gt;0,"OK","CHECK TYPE/CATEGORY"))</f>
        <v/>
      </c>
    </row>
    <row r="43" spans="1:8" ht="15" customHeight="1">
      <c r="A43" s="37"/>
      <c r="B43" s="74"/>
      <c r="C43" s="75"/>
      <c r="D43" s="38"/>
      <c r="E43" s="39"/>
      <c r="F43" s="79"/>
      <c r="G43" s="145"/>
      <c r="H43" s="80" t="str">
        <f>IF(OR(C43="",D43=""),"",IF(COUNTIF(IF(C43="Income",Cat_Income,IF(C43="Expense",Cat_Expense,Cat_Capital)),D43)&gt;0,"OK","CHECK TYPE/CATEGORY"))</f>
        <v/>
      </c>
    </row>
    <row r="44" spans="1:8" ht="15" customHeight="1">
      <c r="A44" s="37"/>
      <c r="B44" s="74"/>
      <c r="C44" s="75"/>
      <c r="D44" s="38"/>
      <c r="E44" s="39"/>
      <c r="F44" s="79"/>
      <c r="G44" s="145"/>
      <c r="H44" s="80" t="str">
        <f>IF(OR(C44="",D44=""),"",IF(COUNTIF(IF(C44="Income",Cat_Income,IF(C44="Expense",Cat_Expense,Cat_Capital)),D44)&gt;0,"OK","CHECK TYPE/CATEGORY"))</f>
        <v/>
      </c>
    </row>
    <row r="45" spans="1:8" ht="15" customHeight="1">
      <c r="A45" s="37"/>
      <c r="B45" s="74"/>
      <c r="C45" s="75"/>
      <c r="D45" s="38"/>
      <c r="E45" s="39"/>
      <c r="F45" s="79"/>
      <c r="G45" s="145"/>
      <c r="H45" s="80" t="str">
        <f>IF(OR(C45="",D45=""),"",IF(COUNTIF(IF(C45="Income",Cat_Income,IF(C45="Expense",Cat_Expense,Cat_Capital)),D45)&gt;0,"OK","CHECK TYPE/CATEGORY"))</f>
        <v/>
      </c>
    </row>
    <row r="46" spans="1:8" ht="15" customHeight="1">
      <c r="A46" s="37"/>
      <c r="B46" s="74"/>
      <c r="C46" s="75"/>
      <c r="D46" s="38"/>
      <c r="E46" s="39"/>
      <c r="F46" s="79"/>
      <c r="G46" s="145"/>
      <c r="H46" s="80" t="str">
        <f>IF(OR(C46="",D46=""),"",IF(COUNTIF(IF(C46="Income",Cat_Income,IF(C46="Expense",Cat_Expense,Cat_Capital)),D46)&gt;0,"OK","CHECK TYPE/CATEGORY"))</f>
        <v/>
      </c>
    </row>
    <row r="47" spans="1:8" ht="15" customHeight="1">
      <c r="A47" s="37"/>
      <c r="B47" s="74"/>
      <c r="C47" s="75"/>
      <c r="D47" s="38"/>
      <c r="E47" s="39"/>
      <c r="F47" s="79"/>
      <c r="G47" s="145"/>
      <c r="H47" s="80" t="str">
        <f>IF(OR(C47="",D47=""),"",IF(COUNTIF(IF(C47="Income",Cat_Income,IF(C47="Expense",Cat_Expense,Cat_Capital)),D47)&gt;0,"OK","CHECK TYPE/CATEGORY"))</f>
        <v/>
      </c>
    </row>
    <row r="48" spans="1:8" ht="15" customHeight="1">
      <c r="A48" s="37"/>
      <c r="B48" s="74"/>
      <c r="C48" s="75"/>
      <c r="D48" s="38"/>
      <c r="E48" s="39"/>
      <c r="F48" s="79"/>
      <c r="G48" s="145"/>
      <c r="H48" s="80" t="str">
        <f>IF(OR(C48="",D48=""),"",IF(COUNTIF(IF(C48="Income",Cat_Income,IF(C48="Expense",Cat_Expense,Cat_Capital)),D48)&gt;0,"OK","CHECK TYPE/CATEGORY"))</f>
        <v/>
      </c>
    </row>
    <row r="49" spans="1:8" ht="15" customHeight="1">
      <c r="A49" s="37"/>
      <c r="B49" s="74"/>
      <c r="C49" s="75"/>
      <c r="D49" s="38"/>
      <c r="E49" s="39"/>
      <c r="F49" s="79"/>
      <c r="G49" s="145"/>
      <c r="H49" s="80" t="str">
        <f>IF(OR(C49="",D49=""),"",IF(COUNTIF(IF(C49="Income",Cat_Income,IF(C49="Expense",Cat_Expense,Cat_Capital)),D49)&gt;0,"OK","CHECK TYPE/CATEGORY"))</f>
        <v/>
      </c>
    </row>
    <row r="50" spans="1:8" ht="15" customHeight="1">
      <c r="A50" s="37"/>
      <c r="B50" s="74"/>
      <c r="C50" s="75"/>
      <c r="D50" s="38"/>
      <c r="E50" s="39"/>
      <c r="F50" s="79"/>
      <c r="G50" s="145"/>
      <c r="H50" s="80" t="str">
        <f>IF(OR(C50="",D50=""),"",IF(COUNTIF(IF(C50="Income",Cat_Income,IF(C50="Expense",Cat_Expense,Cat_Capital)),D50)&gt;0,"OK","CHECK TYPE/CATEGORY"))</f>
        <v/>
      </c>
    </row>
    <row r="51" spans="1:8" ht="15" customHeight="1">
      <c r="A51" s="37"/>
      <c r="B51" s="74"/>
      <c r="C51" s="75"/>
      <c r="D51" s="38"/>
      <c r="E51" s="39"/>
      <c r="F51" s="79"/>
      <c r="G51" s="145"/>
      <c r="H51" s="80" t="str">
        <f>IF(OR(C51="",D51=""),"",IF(COUNTIF(IF(C51="Income",Cat_Income,IF(C51="Expense",Cat_Expense,Cat_Capital)),D51)&gt;0,"OK","CHECK TYPE/CATEGORY"))</f>
        <v/>
      </c>
    </row>
    <row r="52" spans="1:8" ht="15" customHeight="1">
      <c r="A52" s="37"/>
      <c r="B52" s="74"/>
      <c r="C52" s="75"/>
      <c r="D52" s="38"/>
      <c r="E52" s="39"/>
      <c r="F52" s="79"/>
      <c r="G52" s="145"/>
      <c r="H52" s="80" t="str">
        <f>IF(OR(C52="",D52=""),"",IF(COUNTIF(IF(C52="Income",Cat_Income,IF(C52="Expense",Cat_Expense,Cat_Capital)),D52)&gt;0,"OK","CHECK TYPE/CATEGORY"))</f>
        <v/>
      </c>
    </row>
    <row r="53" spans="1:8" ht="15" customHeight="1">
      <c r="A53" s="37"/>
      <c r="B53" s="74"/>
      <c r="C53" s="75"/>
      <c r="D53" s="38"/>
      <c r="E53" s="39"/>
      <c r="F53" s="79"/>
      <c r="G53" s="145"/>
      <c r="H53" s="80" t="str">
        <f>IF(OR(C53="",D53=""),"",IF(COUNTIF(IF(C53="Income",Cat_Income,IF(C53="Expense",Cat_Expense,Cat_Capital)),D53)&gt;0,"OK","CHECK TYPE/CATEGORY"))</f>
        <v/>
      </c>
    </row>
    <row r="54" spans="1:8" ht="15" customHeight="1">
      <c r="A54" s="37"/>
      <c r="B54" s="74"/>
      <c r="C54" s="75"/>
      <c r="D54" s="38"/>
      <c r="E54" s="39"/>
      <c r="F54" s="79"/>
      <c r="G54" s="145"/>
      <c r="H54" s="80" t="str">
        <f>IF(OR(C54="",D54=""),"",IF(COUNTIF(IF(C54="Income",Cat_Income,IF(C54="Expense",Cat_Expense,Cat_Capital)),D54)&gt;0,"OK","CHECK TYPE/CATEGORY"))</f>
        <v/>
      </c>
    </row>
    <row r="55" spans="1:8" ht="15" customHeight="1">
      <c r="A55" s="37"/>
      <c r="B55" s="74"/>
      <c r="C55" s="75"/>
      <c r="D55" s="38"/>
      <c r="E55" s="39"/>
      <c r="F55" s="79"/>
      <c r="G55" s="145"/>
      <c r="H55" s="80" t="str">
        <f>IF(OR(C55="",D55=""),"",IF(COUNTIF(IF(C55="Income",Cat_Income,IF(C55="Expense",Cat_Expense,Cat_Capital)),D55)&gt;0,"OK","CHECK TYPE/CATEGORY"))</f>
        <v/>
      </c>
    </row>
    <row r="56" spans="1:8" ht="15" customHeight="1">
      <c r="A56" s="37"/>
      <c r="B56" s="74"/>
      <c r="C56" s="75"/>
      <c r="D56" s="38"/>
      <c r="E56" s="39"/>
      <c r="F56" s="79"/>
      <c r="G56" s="145"/>
      <c r="H56" s="80" t="str">
        <f>IF(OR(C56="",D56=""),"",IF(COUNTIF(IF(C56="Income",Cat_Income,IF(C56="Expense",Cat_Expense,Cat_Capital)),D56)&gt;0,"OK","CHECK TYPE/CATEGORY"))</f>
        <v/>
      </c>
    </row>
    <row r="57" spans="1:8" ht="15" customHeight="1">
      <c r="A57" s="37"/>
      <c r="B57" s="74"/>
      <c r="C57" s="75"/>
      <c r="D57" s="38"/>
      <c r="E57" s="39"/>
      <c r="F57" s="79"/>
      <c r="G57" s="145"/>
      <c r="H57" s="80" t="str">
        <f>IF(OR(C57="",D57=""),"",IF(COUNTIF(IF(C57="Income",Cat_Income,IF(C57="Expense",Cat_Expense,Cat_Capital)),D57)&gt;0,"OK","CHECK TYPE/CATEGORY"))</f>
        <v/>
      </c>
    </row>
    <row r="58" spans="1:8" ht="15" customHeight="1">
      <c r="A58" s="37"/>
      <c r="B58" s="74"/>
      <c r="C58" s="75"/>
      <c r="D58" s="38"/>
      <c r="E58" s="39"/>
      <c r="F58" s="79"/>
      <c r="G58" s="145"/>
      <c r="H58" s="80" t="str">
        <f>IF(OR(C58="",D58=""),"",IF(COUNTIF(IF(C58="Income",Cat_Income,IF(C58="Expense",Cat_Expense,Cat_Capital)),D58)&gt;0,"OK","CHECK TYPE/CATEGORY"))</f>
        <v/>
      </c>
    </row>
    <row r="59" spans="1:8" ht="15" customHeight="1">
      <c r="A59" s="37"/>
      <c r="B59" s="74"/>
      <c r="C59" s="75"/>
      <c r="D59" s="38"/>
      <c r="E59" s="39"/>
      <c r="F59" s="79"/>
      <c r="G59" s="145"/>
      <c r="H59" s="80" t="str">
        <f>IF(OR(C59="",D59=""),"",IF(COUNTIF(IF(C59="Income",Cat_Income,IF(C59="Expense",Cat_Expense,Cat_Capital)),D59)&gt;0,"OK","CHECK TYPE/CATEGORY"))</f>
        <v/>
      </c>
    </row>
    <row r="60" spans="1:8" ht="15" customHeight="1">
      <c r="A60" s="37"/>
      <c r="B60" s="74"/>
      <c r="C60" s="75"/>
      <c r="D60" s="38"/>
      <c r="E60" s="39"/>
      <c r="F60" s="79"/>
      <c r="G60" s="145"/>
      <c r="H60" s="80" t="str">
        <f>IF(OR(C60="",D60=""),"",IF(COUNTIF(IF(C60="Income",Cat_Income,IF(C60="Expense",Cat_Expense,Cat_Capital)),D60)&gt;0,"OK","CHECK TYPE/CATEGORY"))</f>
        <v/>
      </c>
    </row>
    <row r="61" spans="1:8" ht="15" customHeight="1">
      <c r="A61" s="37"/>
      <c r="B61" s="74"/>
      <c r="C61" s="75"/>
      <c r="D61" s="38"/>
      <c r="E61" s="39"/>
      <c r="F61" s="79"/>
      <c r="G61" s="145"/>
      <c r="H61" s="80" t="str">
        <f>IF(OR(C61="",D61=""),"",IF(COUNTIF(IF(C61="Income",Cat_Income,IF(C61="Expense",Cat_Expense,Cat_Capital)),D61)&gt;0,"OK","CHECK TYPE/CATEGORY"))</f>
        <v/>
      </c>
    </row>
    <row r="62" spans="1:8" ht="15" customHeight="1">
      <c r="A62" s="37"/>
      <c r="B62" s="74"/>
      <c r="C62" s="75"/>
      <c r="D62" s="38"/>
      <c r="E62" s="39"/>
      <c r="F62" s="79"/>
      <c r="G62" s="145"/>
      <c r="H62" s="80" t="str">
        <f>IF(OR(C62="",D62=""),"",IF(COUNTIF(IF(C62="Income",Cat_Income,IF(C62="Expense",Cat_Expense,Cat_Capital)),D62)&gt;0,"OK","CHECK TYPE/CATEGORY"))</f>
        <v/>
      </c>
    </row>
    <row r="63" spans="1:8" ht="15" customHeight="1">
      <c r="A63" s="37"/>
      <c r="B63" s="74"/>
      <c r="C63" s="75"/>
      <c r="D63" s="38"/>
      <c r="E63" s="39"/>
      <c r="F63" s="79"/>
      <c r="G63" s="145"/>
      <c r="H63" s="80" t="str">
        <f>IF(OR(C63="",D63=""),"",IF(COUNTIF(IF(C63="Income",Cat_Income,IF(C63="Expense",Cat_Expense,Cat_Capital)),D63)&gt;0,"OK","CHECK TYPE/CATEGORY"))</f>
        <v/>
      </c>
    </row>
    <row r="64" spans="1:8" ht="15" customHeight="1">
      <c r="A64" s="37"/>
      <c r="B64" s="74"/>
      <c r="C64" s="75"/>
      <c r="D64" s="38"/>
      <c r="E64" s="39"/>
      <c r="F64" s="79"/>
      <c r="G64" s="145"/>
      <c r="H64" s="80" t="str">
        <f>IF(OR(C64="",D64=""),"",IF(COUNTIF(IF(C64="Income",Cat_Income,IF(C64="Expense",Cat_Expense,Cat_Capital)),D64)&gt;0,"OK","CHECK TYPE/CATEGORY"))</f>
        <v/>
      </c>
    </row>
    <row r="65" spans="1:8" ht="15" customHeight="1">
      <c r="A65" s="37"/>
      <c r="B65" s="74"/>
      <c r="C65" s="75"/>
      <c r="D65" s="38"/>
      <c r="E65" s="39"/>
      <c r="F65" s="79"/>
      <c r="G65" s="145"/>
      <c r="H65" s="80" t="str">
        <f>IF(OR(C65="",D65=""),"",IF(COUNTIF(IF(C65="Income",Cat_Income,IF(C65="Expense",Cat_Expense,Cat_Capital)),D65)&gt;0,"OK","CHECK TYPE/CATEGORY"))</f>
        <v/>
      </c>
    </row>
    <row r="66" spans="1:8" ht="15" customHeight="1">
      <c r="A66" s="37"/>
      <c r="B66" s="74"/>
      <c r="C66" s="75"/>
      <c r="D66" s="38"/>
      <c r="E66" s="39"/>
      <c r="F66" s="79"/>
      <c r="G66" s="145"/>
      <c r="H66" s="80" t="str">
        <f>IF(OR(C66="",D66=""),"",IF(COUNTIF(IF(C66="Income",Cat_Income,IF(C66="Expense",Cat_Expense,Cat_Capital)),D66)&gt;0,"OK","CHECK TYPE/CATEGORY"))</f>
        <v/>
      </c>
    </row>
    <row r="67" spans="1:8" ht="15" customHeight="1">
      <c r="A67" s="37"/>
      <c r="B67" s="74"/>
      <c r="C67" s="75"/>
      <c r="D67" s="38"/>
      <c r="E67" s="39"/>
      <c r="F67" s="79"/>
      <c r="G67" s="145"/>
      <c r="H67" s="80" t="str">
        <f>IF(OR(C67="",D67=""),"",IF(COUNTIF(IF(C67="Income",Cat_Income,IF(C67="Expense",Cat_Expense,Cat_Capital)),D67)&gt;0,"OK","CHECK TYPE/CATEGORY"))</f>
        <v/>
      </c>
    </row>
    <row r="68" spans="1:8" ht="15" customHeight="1">
      <c r="A68" s="37"/>
      <c r="B68" s="74"/>
      <c r="C68" s="75"/>
      <c r="D68" s="38"/>
      <c r="E68" s="39"/>
      <c r="F68" s="79"/>
      <c r="G68" s="145"/>
      <c r="H68" s="80" t="str">
        <f>IF(OR(C68="",D68=""),"",IF(COUNTIF(IF(C68="Income",Cat_Income,IF(C68="Expense",Cat_Expense,Cat_Capital)),D68)&gt;0,"OK","CHECK TYPE/CATEGORY"))</f>
        <v/>
      </c>
    </row>
    <row r="69" spans="1:8" ht="15" customHeight="1">
      <c r="A69" s="37"/>
      <c r="B69" s="74"/>
      <c r="C69" s="75"/>
      <c r="D69" s="38"/>
      <c r="E69" s="39"/>
      <c r="F69" s="79"/>
      <c r="G69" s="145"/>
      <c r="H69" s="80" t="str">
        <f>IF(OR(C69="",D69=""),"",IF(COUNTIF(IF(C69="Income",Cat_Income,IF(C69="Expense",Cat_Expense,Cat_Capital)),D69)&gt;0,"OK","CHECK TYPE/CATEGORY"))</f>
        <v/>
      </c>
    </row>
    <row r="70" spans="1:8" ht="15" customHeight="1">
      <c r="A70" s="37"/>
      <c r="B70" s="74"/>
      <c r="C70" s="75"/>
      <c r="D70" s="38"/>
      <c r="E70" s="39"/>
      <c r="F70" s="79"/>
      <c r="G70" s="145"/>
      <c r="H70" s="80" t="str">
        <f>IF(OR(C70="",D70=""),"",IF(COUNTIF(IF(C70="Income",Cat_Income,IF(C70="Expense",Cat_Expense,Cat_Capital)),D70)&gt;0,"OK","CHECK TYPE/CATEGORY"))</f>
        <v/>
      </c>
    </row>
    <row r="71" spans="1:8" ht="15" customHeight="1">
      <c r="A71" s="37"/>
      <c r="B71" s="74"/>
      <c r="C71" s="75"/>
      <c r="D71" s="38"/>
      <c r="E71" s="39"/>
      <c r="F71" s="79"/>
      <c r="G71" s="145"/>
      <c r="H71" s="80" t="str">
        <f>IF(OR(C71="",D71=""),"",IF(COUNTIF(IF(C71="Income",Cat_Income,IF(C71="Expense",Cat_Expense,Cat_Capital)),D71)&gt;0,"OK","CHECK TYPE/CATEGORY"))</f>
        <v/>
      </c>
    </row>
    <row r="72" spans="1:8" ht="15" customHeight="1">
      <c r="A72" s="37"/>
      <c r="B72" s="74"/>
      <c r="C72" s="75"/>
      <c r="D72" s="38"/>
      <c r="E72" s="39"/>
      <c r="F72" s="79"/>
      <c r="G72" s="145"/>
      <c r="H72" s="80" t="str">
        <f>IF(OR(C72="",D72=""),"",IF(COUNTIF(IF(C72="Income",Cat_Income,IF(C72="Expense",Cat_Expense,Cat_Capital)),D72)&gt;0,"OK","CHECK TYPE/CATEGORY"))</f>
        <v/>
      </c>
    </row>
    <row r="73" spans="1:8" ht="15" customHeight="1">
      <c r="A73" s="37"/>
      <c r="B73" s="74"/>
      <c r="C73" s="75"/>
      <c r="D73" s="38"/>
      <c r="E73" s="39"/>
      <c r="F73" s="79"/>
      <c r="G73" s="145"/>
      <c r="H73" s="80" t="str">
        <f>IF(OR(C73="",D73=""),"",IF(COUNTIF(IF(C73="Income",Cat_Income,IF(C73="Expense",Cat_Expense,Cat_Capital)),D73)&gt;0,"OK","CHECK TYPE/CATEGORY"))</f>
        <v/>
      </c>
    </row>
    <row r="74" spans="1:8" ht="15" customHeight="1">
      <c r="A74" s="37"/>
      <c r="B74" s="74"/>
      <c r="C74" s="75"/>
      <c r="D74" s="38"/>
      <c r="E74" s="39"/>
      <c r="F74" s="79"/>
      <c r="G74" s="145"/>
      <c r="H74" s="80" t="str">
        <f>IF(OR(C74="",D74=""),"",IF(COUNTIF(IF(C74="Income",Cat_Income,IF(C74="Expense",Cat_Expense,Cat_Capital)),D74)&gt;0,"OK","CHECK TYPE/CATEGORY"))</f>
        <v/>
      </c>
    </row>
    <row r="75" spans="1:8" ht="15" customHeight="1">
      <c r="A75" s="37"/>
      <c r="B75" s="74"/>
      <c r="C75" s="75"/>
      <c r="D75" s="38"/>
      <c r="E75" s="39"/>
      <c r="F75" s="79"/>
      <c r="G75" s="145"/>
      <c r="H75" s="80" t="str">
        <f>IF(OR(C75="",D75=""),"",IF(COUNTIF(IF(C75="Income",Cat_Income,IF(C75="Expense",Cat_Expense,Cat_Capital)),D75)&gt;0,"OK","CHECK TYPE/CATEGORY"))</f>
        <v/>
      </c>
    </row>
    <row r="76" spans="1:8" ht="15" customHeight="1">
      <c r="A76" s="37"/>
      <c r="B76" s="74"/>
      <c r="C76" s="75"/>
      <c r="D76" s="38"/>
      <c r="E76" s="39"/>
      <c r="F76" s="79"/>
      <c r="G76" s="145"/>
      <c r="H76" s="80" t="str">
        <f>IF(OR(C76="",D76=""),"",IF(COUNTIF(IF(C76="Income",Cat_Income,IF(C76="Expense",Cat_Expense,Cat_Capital)),D76)&gt;0,"OK","CHECK TYPE/CATEGORY"))</f>
        <v/>
      </c>
    </row>
    <row r="77" spans="1:8" ht="15" customHeight="1">
      <c r="A77" s="37"/>
      <c r="B77" s="74"/>
      <c r="C77" s="75"/>
      <c r="D77" s="38"/>
      <c r="E77" s="39"/>
      <c r="F77" s="79"/>
      <c r="G77" s="145"/>
      <c r="H77" s="80" t="str">
        <f>IF(OR(C77="",D77=""),"",IF(COUNTIF(IF(C77="Income",Cat_Income,IF(C77="Expense",Cat_Expense,Cat_Capital)),D77)&gt;0,"OK","CHECK TYPE/CATEGORY"))</f>
        <v/>
      </c>
    </row>
    <row r="78" spans="1:8" ht="15" customHeight="1">
      <c r="A78" s="37"/>
      <c r="B78" s="74"/>
      <c r="C78" s="75"/>
      <c r="D78" s="38"/>
      <c r="E78" s="39"/>
      <c r="F78" s="79"/>
      <c r="G78" s="145"/>
      <c r="H78" s="80" t="str">
        <f>IF(OR(C78="",D78=""),"",IF(COUNTIF(IF(C78="Income",Cat_Income,IF(C78="Expense",Cat_Expense,Cat_Capital)),D78)&gt;0,"OK","CHECK TYPE/CATEGORY"))</f>
        <v/>
      </c>
    </row>
    <row r="79" spans="1:8" ht="15" customHeight="1">
      <c r="A79" s="37"/>
      <c r="B79" s="74"/>
      <c r="C79" s="75"/>
      <c r="D79" s="38"/>
      <c r="E79" s="39"/>
      <c r="F79" s="79"/>
      <c r="G79" s="145"/>
      <c r="H79" s="80" t="str">
        <f>IF(OR(C79="",D79=""),"",IF(COUNTIF(IF(C79="Income",Cat_Income,IF(C79="Expense",Cat_Expense,Cat_Capital)),D79)&gt;0,"OK","CHECK TYPE/CATEGORY"))</f>
        <v/>
      </c>
    </row>
    <row r="80" spans="1:8" ht="15" customHeight="1">
      <c r="A80" s="37"/>
      <c r="B80" s="74"/>
      <c r="C80" s="75"/>
      <c r="D80" s="38"/>
      <c r="E80" s="39"/>
      <c r="F80" s="79"/>
      <c r="G80" s="145"/>
      <c r="H80" s="80" t="str">
        <f>IF(OR(C80="",D80=""),"",IF(COUNTIF(IF(C80="Income",Cat_Income,IF(C80="Expense",Cat_Expense,Cat_Capital)),D80)&gt;0,"OK","CHECK TYPE/CATEGORY"))</f>
        <v/>
      </c>
    </row>
    <row r="81" spans="1:8" ht="15" customHeight="1">
      <c r="A81" s="37"/>
      <c r="B81" s="74"/>
      <c r="C81" s="75"/>
      <c r="D81" s="38"/>
      <c r="E81" s="39"/>
      <c r="F81" s="79"/>
      <c r="G81" s="145"/>
      <c r="H81" s="80" t="str">
        <f>IF(OR(C81="",D81=""),"",IF(COUNTIF(IF(C81="Income",Cat_Income,IF(C81="Expense",Cat_Expense,Cat_Capital)),D81)&gt;0,"OK","CHECK TYPE/CATEGORY"))</f>
        <v/>
      </c>
    </row>
    <row r="82" spans="1:8" ht="15" customHeight="1">
      <c r="A82" s="37"/>
      <c r="B82" s="74"/>
      <c r="C82" s="75"/>
      <c r="D82" s="38"/>
      <c r="E82" s="39"/>
      <c r="F82" s="79"/>
      <c r="G82" s="145"/>
      <c r="H82" s="80" t="str">
        <f>IF(OR(C82="",D82=""),"",IF(COUNTIF(IF(C82="Income",Cat_Income,IF(C82="Expense",Cat_Expense,Cat_Capital)),D82)&gt;0,"OK","CHECK TYPE/CATEGORY"))</f>
        <v/>
      </c>
    </row>
    <row r="83" spans="1:8" ht="15" customHeight="1">
      <c r="A83" s="37"/>
      <c r="B83" s="74"/>
      <c r="C83" s="75"/>
      <c r="D83" s="38"/>
      <c r="E83" s="39"/>
      <c r="F83" s="79"/>
      <c r="G83" s="145"/>
      <c r="H83" s="80" t="str">
        <f>IF(OR(C83="",D83=""),"",IF(COUNTIF(IF(C83="Income",Cat_Income,IF(C83="Expense",Cat_Expense,Cat_Capital)),D83)&gt;0,"OK","CHECK TYPE/CATEGORY"))</f>
        <v/>
      </c>
    </row>
    <row r="84" spans="1:8" ht="15" customHeight="1">
      <c r="A84" s="37"/>
      <c r="B84" s="74"/>
      <c r="C84" s="75"/>
      <c r="D84" s="38"/>
      <c r="E84" s="39"/>
      <c r="F84" s="79"/>
      <c r="G84" s="145"/>
      <c r="H84" s="80" t="str">
        <f>IF(OR(C84="",D84=""),"",IF(COUNTIF(IF(C84="Income",Cat_Income,IF(C84="Expense",Cat_Expense,Cat_Capital)),D84)&gt;0,"OK","CHECK TYPE/CATEGORY"))</f>
        <v/>
      </c>
    </row>
    <row r="85" spans="1:8" ht="15" customHeight="1">
      <c r="A85" s="37"/>
      <c r="B85" s="74"/>
      <c r="C85" s="75"/>
      <c r="D85" s="38"/>
      <c r="E85" s="39"/>
      <c r="F85" s="79"/>
      <c r="G85" s="145"/>
      <c r="H85" s="80" t="str">
        <f>IF(OR(C85="",D85=""),"",IF(COUNTIF(IF(C85="Income",Cat_Income,IF(C85="Expense",Cat_Expense,Cat_Capital)),D85)&gt;0,"OK","CHECK TYPE/CATEGORY"))</f>
        <v/>
      </c>
    </row>
    <row r="86" spans="1:8" ht="15" customHeight="1">
      <c r="A86" s="37"/>
      <c r="B86" s="74"/>
      <c r="C86" s="75"/>
      <c r="D86" s="38"/>
      <c r="E86" s="39"/>
      <c r="F86" s="79"/>
      <c r="G86" s="145"/>
      <c r="H86" s="80" t="str">
        <f>IF(OR(C86="",D86=""),"",IF(COUNTIF(IF(C86="Income",Cat_Income,IF(C86="Expense",Cat_Expense,Cat_Capital)),D86)&gt;0,"OK","CHECK TYPE/CATEGORY"))</f>
        <v/>
      </c>
    </row>
    <row r="87" spans="1:8" ht="15" customHeight="1">
      <c r="A87" s="37"/>
      <c r="B87" s="74"/>
      <c r="C87" s="75"/>
      <c r="D87" s="38"/>
      <c r="E87" s="39"/>
      <c r="F87" s="79"/>
      <c r="G87" s="145"/>
      <c r="H87" s="80" t="str">
        <f>IF(OR(C87="",D87=""),"",IF(COUNTIF(IF(C87="Income",Cat_Income,IF(C87="Expense",Cat_Expense,Cat_Capital)),D87)&gt;0,"OK","CHECK TYPE/CATEGORY"))</f>
        <v/>
      </c>
    </row>
    <row r="88" spans="1:8" ht="15" customHeight="1">
      <c r="A88" s="37"/>
      <c r="B88" s="74"/>
      <c r="C88" s="75"/>
      <c r="D88" s="38"/>
      <c r="E88" s="39"/>
      <c r="F88" s="79"/>
      <c r="G88" s="145"/>
      <c r="H88" s="80" t="str">
        <f>IF(OR(C88="",D88=""),"",IF(COUNTIF(IF(C88="Income",Cat_Income,IF(C88="Expense",Cat_Expense,Cat_Capital)),D88)&gt;0,"OK","CHECK TYPE/CATEGORY"))</f>
        <v/>
      </c>
    </row>
    <row r="89" spans="1:8" ht="15" customHeight="1">
      <c r="A89" s="37"/>
      <c r="B89" s="74"/>
      <c r="C89" s="75"/>
      <c r="D89" s="38"/>
      <c r="E89" s="39"/>
      <c r="F89" s="79"/>
      <c r="G89" s="145"/>
      <c r="H89" s="80" t="str">
        <f>IF(OR(C89="",D89=""),"",IF(COUNTIF(IF(C89="Income",Cat_Income,IF(C89="Expense",Cat_Expense,Cat_Capital)),D89)&gt;0,"OK","CHECK TYPE/CATEGORY"))</f>
        <v/>
      </c>
    </row>
    <row r="90" spans="1:8" ht="15" customHeight="1">
      <c r="A90" s="37"/>
      <c r="B90" s="74"/>
      <c r="C90" s="75"/>
      <c r="D90" s="38"/>
      <c r="E90" s="39"/>
      <c r="F90" s="79"/>
      <c r="G90" s="145"/>
      <c r="H90" s="80" t="str">
        <f>IF(OR(C90="",D90=""),"",IF(COUNTIF(IF(C90="Income",Cat_Income,IF(C90="Expense",Cat_Expense,Cat_Capital)),D90)&gt;0,"OK","CHECK TYPE/CATEGORY"))</f>
        <v/>
      </c>
    </row>
    <row r="91" spans="1:8" ht="15" customHeight="1">
      <c r="A91" s="37"/>
      <c r="B91" s="74"/>
      <c r="C91" s="75"/>
      <c r="D91" s="38"/>
      <c r="E91" s="39"/>
      <c r="F91" s="79"/>
      <c r="G91" s="145"/>
      <c r="H91" s="80" t="str">
        <f>IF(OR(C91="",D91=""),"",IF(COUNTIF(IF(C91="Income",Cat_Income,IF(C91="Expense",Cat_Expense,Cat_Capital)),D91)&gt;0,"OK","CHECK TYPE/CATEGORY"))</f>
        <v/>
      </c>
    </row>
    <row r="92" spans="1:8" ht="15" customHeight="1">
      <c r="A92" s="37"/>
      <c r="B92" s="74"/>
      <c r="C92" s="75"/>
      <c r="D92" s="38"/>
      <c r="E92" s="39"/>
      <c r="F92" s="79"/>
      <c r="G92" s="145"/>
      <c r="H92" s="80" t="str">
        <f>IF(OR(C92="",D92=""),"",IF(COUNTIF(IF(C92="Income",Cat_Income,IF(C92="Expense",Cat_Expense,Cat_Capital)),D92)&gt;0,"OK","CHECK TYPE/CATEGORY"))</f>
        <v/>
      </c>
    </row>
    <row r="93" spans="1:8" ht="15" customHeight="1">
      <c r="A93" s="37"/>
      <c r="B93" s="74"/>
      <c r="C93" s="75"/>
      <c r="D93" s="38"/>
      <c r="E93" s="39"/>
      <c r="F93" s="79"/>
      <c r="G93" s="145"/>
      <c r="H93" s="80" t="str">
        <f>IF(OR(C93="",D93=""),"",IF(COUNTIF(IF(C93="Income",Cat_Income,IF(C93="Expense",Cat_Expense,Cat_Capital)),D93)&gt;0,"OK","CHECK TYPE/CATEGORY"))</f>
        <v/>
      </c>
    </row>
    <row r="94" spans="1:8" ht="15" customHeight="1">
      <c r="A94" s="37"/>
      <c r="B94" s="74"/>
      <c r="C94" s="75"/>
      <c r="D94" s="38"/>
      <c r="E94" s="39"/>
      <c r="F94" s="79"/>
      <c r="G94" s="145"/>
      <c r="H94" s="80" t="str">
        <f>IF(OR(C94="",D94=""),"",IF(COUNTIF(IF(C94="Income",Cat_Income,IF(C94="Expense",Cat_Expense,Cat_Capital)),D94)&gt;0,"OK","CHECK TYPE/CATEGORY"))</f>
        <v/>
      </c>
    </row>
    <row r="95" spans="1:8" ht="15" customHeight="1">
      <c r="A95" s="37"/>
      <c r="B95" s="74"/>
      <c r="C95" s="75"/>
      <c r="D95" s="38"/>
      <c r="E95" s="39"/>
      <c r="F95" s="79"/>
      <c r="G95" s="145"/>
      <c r="H95" s="80" t="str">
        <f>IF(OR(C95="",D95=""),"",IF(COUNTIF(IF(C95="Income",Cat_Income,IF(C95="Expense",Cat_Expense,Cat_Capital)),D95)&gt;0,"OK","CHECK TYPE/CATEGORY"))</f>
        <v/>
      </c>
    </row>
    <row r="96" spans="1:8" ht="15" customHeight="1">
      <c r="A96" s="37"/>
      <c r="B96" s="74"/>
      <c r="C96" s="75"/>
      <c r="D96" s="38"/>
      <c r="E96" s="39"/>
      <c r="F96" s="79"/>
      <c r="G96" s="145"/>
      <c r="H96" s="80" t="str">
        <f>IF(OR(C96="",D96=""),"",IF(COUNTIF(IF(C96="Income",Cat_Income,IF(C96="Expense",Cat_Expense,Cat_Capital)),D96)&gt;0,"OK","CHECK TYPE/CATEGORY"))</f>
        <v/>
      </c>
    </row>
    <row r="97" spans="1:8" ht="15" customHeight="1">
      <c r="A97" s="37"/>
      <c r="B97" s="74"/>
      <c r="C97" s="75"/>
      <c r="D97" s="38"/>
      <c r="E97" s="39"/>
      <c r="F97" s="79"/>
      <c r="G97" s="145"/>
      <c r="H97" s="80" t="str">
        <f>IF(OR(C97="",D97=""),"",IF(COUNTIF(IF(C97="Income",Cat_Income,IF(C97="Expense",Cat_Expense,Cat_Capital)),D97)&gt;0,"OK","CHECK TYPE/CATEGORY"))</f>
        <v/>
      </c>
    </row>
    <row r="98" spans="1:8" ht="15" customHeight="1">
      <c r="A98" s="37"/>
      <c r="B98" s="74"/>
      <c r="C98" s="75"/>
      <c r="D98" s="38"/>
      <c r="E98" s="39"/>
      <c r="F98" s="79"/>
      <c r="G98" s="145"/>
      <c r="H98" s="80" t="str">
        <f>IF(OR(C98="",D98=""),"",IF(COUNTIF(IF(C98="Income",Cat_Income,IF(C98="Expense",Cat_Expense,Cat_Capital)),D98)&gt;0,"OK","CHECK TYPE/CATEGORY"))</f>
        <v/>
      </c>
    </row>
    <row r="99" spans="1:8" ht="15" customHeight="1">
      <c r="A99" s="37"/>
      <c r="B99" s="74"/>
      <c r="C99" s="75"/>
      <c r="D99" s="38"/>
      <c r="E99" s="39"/>
      <c r="F99" s="79"/>
      <c r="G99" s="145"/>
      <c r="H99" s="80" t="str">
        <f>IF(OR(C99="",D99=""),"",IF(COUNTIF(IF(C99="Income",Cat_Income,IF(C99="Expense",Cat_Expense,Cat_Capital)),D99)&gt;0,"OK","CHECK TYPE/CATEGORY"))</f>
        <v/>
      </c>
    </row>
    <row r="100" spans="1:8" ht="15" customHeight="1">
      <c r="A100" s="37"/>
      <c r="B100" s="74"/>
      <c r="C100" s="75"/>
      <c r="D100" s="38"/>
      <c r="E100" s="39"/>
      <c r="F100" s="79"/>
      <c r="G100" s="145"/>
      <c r="H100" s="80" t="str">
        <f>IF(OR(C100="",D100=""),"",IF(COUNTIF(IF(C100="Income",Cat_Income,IF(C100="Expense",Cat_Expense,Cat_Capital)),D100)&gt;0,"OK","CHECK TYPE/CATEGORY"))</f>
        <v/>
      </c>
    </row>
    <row r="101" spans="1:8" ht="15" customHeight="1">
      <c r="A101" s="37"/>
      <c r="B101" s="74"/>
      <c r="C101" s="75"/>
      <c r="D101" s="38"/>
      <c r="E101" s="39"/>
      <c r="F101" s="79"/>
      <c r="G101" s="145"/>
      <c r="H101" s="80" t="str">
        <f>IF(OR(C101="",D101=""),"",IF(COUNTIF(IF(C101="Income",Cat_Income,IF(C101="Expense",Cat_Expense,Cat_Capital)),D101)&gt;0,"OK","CHECK TYPE/CATEGORY"))</f>
        <v/>
      </c>
    </row>
    <row r="102" spans="1:8" ht="15" customHeight="1">
      <c r="A102" s="37"/>
      <c r="B102" s="74"/>
      <c r="C102" s="75"/>
      <c r="D102" s="38"/>
      <c r="E102" s="39"/>
      <c r="F102" s="79"/>
      <c r="G102" s="145"/>
      <c r="H102" s="80" t="str">
        <f>IF(OR(C102="",D102=""),"",IF(COUNTIF(IF(C102="Income",Cat_Income,IF(C102="Expense",Cat_Expense,Cat_Capital)),D102)&gt;0,"OK","CHECK TYPE/CATEGORY"))</f>
        <v/>
      </c>
    </row>
    <row r="103" spans="1:8" ht="15" customHeight="1">
      <c r="A103" s="37"/>
      <c r="B103" s="74"/>
      <c r="C103" s="75"/>
      <c r="D103" s="38"/>
      <c r="E103" s="39"/>
      <c r="F103" s="79"/>
      <c r="G103" s="145"/>
      <c r="H103" s="80" t="str">
        <f>IF(OR(C103="",D103=""),"",IF(COUNTIF(IF(C103="Income",Cat_Income,IF(C103="Expense",Cat_Expense,Cat_Capital)),D103)&gt;0,"OK","CHECK TYPE/CATEGORY"))</f>
        <v/>
      </c>
    </row>
    <row r="104" spans="1:8" ht="15" customHeight="1">
      <c r="A104" s="37"/>
      <c r="B104" s="74"/>
      <c r="C104" s="75"/>
      <c r="D104" s="38"/>
      <c r="E104" s="39"/>
      <c r="F104" s="79"/>
      <c r="G104" s="145"/>
      <c r="H104" s="80" t="str">
        <f>IF(OR(C104="",D104=""),"",IF(COUNTIF(IF(C104="Income",Cat_Income,IF(C104="Expense",Cat_Expense,Cat_Capital)),D104)&gt;0,"OK","CHECK TYPE/CATEGORY"))</f>
        <v/>
      </c>
    </row>
    <row r="105" spans="1:8" ht="15" customHeight="1">
      <c r="A105" s="37"/>
      <c r="B105" s="74"/>
      <c r="C105" s="75"/>
      <c r="D105" s="38"/>
      <c r="E105" s="39"/>
      <c r="F105" s="79"/>
      <c r="G105" s="145"/>
      <c r="H105" s="80" t="str">
        <f>IF(OR(C105="",D105=""),"",IF(COUNTIF(IF(C105="Income",Cat_Income,IF(C105="Expense",Cat_Expense,Cat_Capital)),D105)&gt;0,"OK","CHECK TYPE/CATEGORY"))</f>
        <v/>
      </c>
    </row>
    <row r="106" spans="1:8" ht="15" customHeight="1">
      <c r="A106" s="37"/>
      <c r="B106" s="74"/>
      <c r="C106" s="75"/>
      <c r="D106" s="38"/>
      <c r="E106" s="39"/>
      <c r="F106" s="79"/>
      <c r="G106" s="145"/>
      <c r="H106" s="80" t="str">
        <f>IF(OR(C106="",D106=""),"",IF(COUNTIF(IF(C106="Income",Cat_Income,IF(C106="Expense",Cat_Expense,Cat_Capital)),D106)&gt;0,"OK","CHECK TYPE/CATEGORY"))</f>
        <v/>
      </c>
    </row>
    <row r="107" spans="1:8" ht="15" customHeight="1">
      <c r="A107" s="37"/>
      <c r="B107" s="74"/>
      <c r="C107" s="75"/>
      <c r="D107" s="38"/>
      <c r="E107" s="39"/>
      <c r="F107" s="79"/>
      <c r="G107" s="145"/>
      <c r="H107" s="80" t="str">
        <f>IF(OR(C107="",D107=""),"",IF(COUNTIF(IF(C107="Income",Cat_Income,IF(C107="Expense",Cat_Expense,Cat_Capital)),D107)&gt;0,"OK","CHECK TYPE/CATEGORY"))</f>
        <v/>
      </c>
    </row>
    <row r="108" spans="1:8" ht="15" customHeight="1">
      <c r="A108" s="37"/>
      <c r="B108" s="74"/>
      <c r="C108" s="75"/>
      <c r="D108" s="38"/>
      <c r="E108" s="39"/>
      <c r="F108" s="79"/>
      <c r="G108" s="145"/>
      <c r="H108" s="80" t="str">
        <f>IF(OR(C108="",D108=""),"",IF(COUNTIF(IF(C108="Income",Cat_Income,IF(C108="Expense",Cat_Expense,Cat_Capital)),D108)&gt;0,"OK","CHECK TYPE/CATEGORY"))</f>
        <v/>
      </c>
    </row>
    <row r="109" spans="1:8" ht="15" customHeight="1">
      <c r="A109" s="37"/>
      <c r="B109" s="74"/>
      <c r="C109" s="75"/>
      <c r="D109" s="38"/>
      <c r="E109" s="39"/>
      <c r="F109" s="79"/>
      <c r="G109" s="145"/>
      <c r="H109" s="80" t="str">
        <f>IF(OR(C109="",D109=""),"",IF(COUNTIF(IF(C109="Income",Cat_Income,IF(C109="Expense",Cat_Expense,Cat_Capital)),D109)&gt;0,"OK","CHECK TYPE/CATEGORY"))</f>
        <v/>
      </c>
    </row>
    <row r="110" spans="1:8" ht="15" customHeight="1">
      <c r="A110" s="37"/>
      <c r="B110" s="74"/>
      <c r="C110" s="75"/>
      <c r="D110" s="38"/>
      <c r="E110" s="39"/>
      <c r="F110" s="79"/>
      <c r="G110" s="145"/>
      <c r="H110" s="80" t="str">
        <f>IF(OR(C110="",D110=""),"",IF(COUNTIF(IF(C110="Income",Cat_Income,IF(C110="Expense",Cat_Expense,Cat_Capital)),D110)&gt;0,"OK","CHECK TYPE/CATEGORY"))</f>
        <v/>
      </c>
    </row>
    <row r="111" spans="1:8" ht="15" customHeight="1">
      <c r="A111" s="37"/>
      <c r="B111" s="74"/>
      <c r="C111" s="75"/>
      <c r="D111" s="38"/>
      <c r="E111" s="39"/>
      <c r="F111" s="79"/>
      <c r="G111" s="145"/>
      <c r="H111" s="80" t="str">
        <f>IF(OR(C111="",D111=""),"",IF(COUNTIF(IF(C111="Income",Cat_Income,IF(C111="Expense",Cat_Expense,Cat_Capital)),D111)&gt;0,"OK","CHECK TYPE/CATEGORY"))</f>
        <v/>
      </c>
    </row>
    <row r="112" spans="1:8" ht="15" customHeight="1">
      <c r="A112" s="37"/>
      <c r="B112" s="74"/>
      <c r="C112" s="75"/>
      <c r="D112" s="38"/>
      <c r="E112" s="39"/>
      <c r="F112" s="79"/>
      <c r="G112" s="145"/>
      <c r="H112" s="80" t="str">
        <f>IF(OR(C112="",D112=""),"",IF(COUNTIF(IF(C112="Income",Cat_Income,IF(C112="Expense",Cat_Expense,Cat_Capital)),D112)&gt;0,"OK","CHECK TYPE/CATEGORY"))</f>
        <v/>
      </c>
    </row>
    <row r="113" spans="1:8" ht="15" customHeight="1">
      <c r="A113" s="37"/>
      <c r="B113" s="74"/>
      <c r="C113" s="75"/>
      <c r="D113" s="38"/>
      <c r="E113" s="39"/>
      <c r="F113" s="79"/>
      <c r="G113" s="145"/>
      <c r="H113" s="80" t="str">
        <f>IF(OR(C113="",D113=""),"",IF(COUNTIF(IF(C113="Income",Cat_Income,IF(C113="Expense",Cat_Expense,Cat_Capital)),D113)&gt;0,"OK","CHECK TYPE/CATEGORY"))</f>
        <v/>
      </c>
    </row>
    <row r="114" spans="1:8" ht="15" customHeight="1">
      <c r="A114" s="37"/>
      <c r="B114" s="74"/>
      <c r="C114" s="75"/>
      <c r="D114" s="38"/>
      <c r="E114" s="39"/>
      <c r="F114" s="79"/>
      <c r="G114" s="145"/>
      <c r="H114" s="80" t="str">
        <f>IF(OR(C114="",D114=""),"",IF(COUNTIF(IF(C114="Income",Cat_Income,IF(C114="Expense",Cat_Expense,Cat_Capital)),D114)&gt;0,"OK","CHECK TYPE/CATEGORY"))</f>
        <v/>
      </c>
    </row>
    <row r="115" spans="1:8" ht="15" customHeight="1">
      <c r="A115" s="37"/>
      <c r="B115" s="74"/>
      <c r="C115" s="75"/>
      <c r="D115" s="38"/>
      <c r="E115" s="39"/>
      <c r="F115" s="79"/>
      <c r="G115" s="145"/>
      <c r="H115" s="80" t="str">
        <f>IF(OR(C115="",D115=""),"",IF(COUNTIF(IF(C115="Income",Cat_Income,IF(C115="Expense",Cat_Expense,Cat_Capital)),D115)&gt;0,"OK","CHECK TYPE/CATEGORY"))</f>
        <v/>
      </c>
    </row>
    <row r="116" spans="1:8" ht="15" customHeight="1">
      <c r="A116" s="37"/>
      <c r="B116" s="74"/>
      <c r="C116" s="75"/>
      <c r="D116" s="38"/>
      <c r="E116" s="39"/>
      <c r="F116" s="79"/>
      <c r="G116" s="145"/>
      <c r="H116" s="80" t="str">
        <f>IF(OR(C116="",D116=""),"",IF(COUNTIF(IF(C116="Income",Cat_Income,IF(C116="Expense",Cat_Expense,Cat_Capital)),D116)&gt;0,"OK","CHECK TYPE/CATEGORY"))</f>
        <v/>
      </c>
    </row>
    <row r="117" spans="1:8" ht="15" customHeight="1">
      <c r="A117" s="37"/>
      <c r="B117" s="74"/>
      <c r="C117" s="75"/>
      <c r="D117" s="38"/>
      <c r="E117" s="39"/>
      <c r="F117" s="79"/>
      <c r="G117" s="145"/>
      <c r="H117" s="80" t="str">
        <f>IF(OR(C117="",D117=""),"",IF(COUNTIF(IF(C117="Income",Cat_Income,IF(C117="Expense",Cat_Expense,Cat_Capital)),D117)&gt;0,"OK","CHECK TYPE/CATEGORY"))</f>
        <v/>
      </c>
    </row>
    <row r="118" spans="1:8" ht="15" customHeight="1">
      <c r="A118" s="37"/>
      <c r="B118" s="74"/>
      <c r="C118" s="75"/>
      <c r="D118" s="38"/>
      <c r="E118" s="39"/>
      <c r="F118" s="79"/>
      <c r="G118" s="145"/>
      <c r="H118" s="80" t="str">
        <f>IF(OR(C118="",D118=""),"",IF(COUNTIF(IF(C118="Income",Cat_Income,IF(C118="Expense",Cat_Expense,Cat_Capital)),D118)&gt;0,"OK","CHECK TYPE/CATEGORY"))</f>
        <v/>
      </c>
    </row>
    <row r="119" spans="1:8" ht="15" customHeight="1">
      <c r="A119" s="37"/>
      <c r="B119" s="74"/>
      <c r="C119" s="75"/>
      <c r="D119" s="38"/>
      <c r="E119" s="39"/>
      <c r="F119" s="79"/>
      <c r="G119" s="145"/>
      <c r="H119" s="80" t="str">
        <f>IF(OR(C119="",D119=""),"",IF(COUNTIF(IF(C119="Income",Cat_Income,IF(C119="Expense",Cat_Expense,Cat_Capital)),D119)&gt;0,"OK","CHECK TYPE/CATEGORY"))</f>
        <v/>
      </c>
    </row>
    <row r="120" spans="1:8" ht="15" customHeight="1">
      <c r="A120" s="37"/>
      <c r="B120" s="74"/>
      <c r="C120" s="75"/>
      <c r="D120" s="38"/>
      <c r="E120" s="39"/>
      <c r="F120" s="79"/>
      <c r="G120" s="145"/>
      <c r="H120" s="80" t="str">
        <f>IF(OR(C120="",D120=""),"",IF(COUNTIF(IF(C120="Income",Cat_Income,IF(C120="Expense",Cat_Expense,Cat_Capital)),D120)&gt;0,"OK","CHECK TYPE/CATEGORY"))</f>
        <v/>
      </c>
    </row>
    <row r="121" spans="1:8" ht="15" customHeight="1">
      <c r="A121" s="37"/>
      <c r="B121" s="74"/>
      <c r="C121" s="75"/>
      <c r="D121" s="38"/>
      <c r="E121" s="39"/>
      <c r="F121" s="79"/>
      <c r="G121" s="145"/>
      <c r="H121" s="80" t="str">
        <f>IF(OR(C121="",D121=""),"",IF(COUNTIF(IF(C121="Income",Cat_Income,IF(C121="Expense",Cat_Expense,Cat_Capital)),D121)&gt;0,"OK","CHECK TYPE/CATEGORY"))</f>
        <v/>
      </c>
    </row>
    <row r="122" spans="1:8" ht="15" customHeight="1">
      <c r="A122" s="37"/>
      <c r="B122" s="74"/>
      <c r="C122" s="75"/>
      <c r="D122" s="38"/>
      <c r="E122" s="39"/>
      <c r="F122" s="79"/>
      <c r="G122" s="145"/>
      <c r="H122" s="80" t="str">
        <f>IF(OR(C122="",D122=""),"",IF(COUNTIF(IF(C122="Income",Cat_Income,IF(C122="Expense",Cat_Expense,Cat_Capital)),D122)&gt;0,"OK","CHECK TYPE/CATEGORY"))</f>
        <v/>
      </c>
    </row>
    <row r="123" spans="1:8" ht="15" customHeight="1">
      <c r="A123" s="37"/>
      <c r="B123" s="74"/>
      <c r="C123" s="75"/>
      <c r="D123" s="38"/>
      <c r="E123" s="39"/>
      <c r="F123" s="79"/>
      <c r="G123" s="145"/>
      <c r="H123" s="80" t="str">
        <f>IF(OR(C123="",D123=""),"",IF(COUNTIF(IF(C123="Income",Cat_Income,IF(C123="Expense",Cat_Expense,Cat_Capital)),D123)&gt;0,"OK","CHECK TYPE/CATEGORY"))</f>
        <v/>
      </c>
    </row>
    <row r="124" spans="1:8" ht="15" customHeight="1">
      <c r="A124" s="37"/>
      <c r="B124" s="74"/>
      <c r="C124" s="75"/>
      <c r="D124" s="38"/>
      <c r="E124" s="39"/>
      <c r="F124" s="79"/>
      <c r="G124" s="145"/>
      <c r="H124" s="80" t="str">
        <f>IF(OR(C124="",D124=""),"",IF(COUNTIF(IF(C124="Income",Cat_Income,IF(C124="Expense",Cat_Expense,Cat_Capital)),D124)&gt;0,"OK","CHECK TYPE/CATEGORY"))</f>
        <v/>
      </c>
    </row>
    <row r="125" spans="1:8" ht="15" customHeight="1">
      <c r="A125" s="37"/>
      <c r="B125" s="74"/>
      <c r="C125" s="75"/>
      <c r="D125" s="38"/>
      <c r="E125" s="39"/>
      <c r="F125" s="79"/>
      <c r="G125" s="145"/>
      <c r="H125" s="80" t="str">
        <f>IF(OR(C125="",D125=""),"",IF(COUNTIF(IF(C125="Income",Cat_Income,IF(C125="Expense",Cat_Expense,Cat_Capital)),D125)&gt;0,"OK","CHECK TYPE/CATEGORY"))</f>
        <v/>
      </c>
    </row>
    <row r="126" spans="1:8" ht="15" customHeight="1">
      <c r="A126" s="37"/>
      <c r="B126" s="74"/>
      <c r="C126" s="75"/>
      <c r="D126" s="38"/>
      <c r="E126" s="39"/>
      <c r="F126" s="79"/>
      <c r="G126" s="145"/>
      <c r="H126" s="80" t="str">
        <f>IF(OR(C126="",D126=""),"",IF(COUNTIF(IF(C126="Income",Cat_Income,IF(C126="Expense",Cat_Expense,Cat_Capital)),D126)&gt;0,"OK","CHECK TYPE/CATEGORY"))</f>
        <v/>
      </c>
    </row>
    <row r="127" spans="1:8" ht="15" customHeight="1">
      <c r="A127" s="37"/>
      <c r="B127" s="74"/>
      <c r="C127" s="75"/>
      <c r="D127" s="38"/>
      <c r="E127" s="39"/>
      <c r="F127" s="79"/>
      <c r="G127" s="145"/>
      <c r="H127" s="80" t="str">
        <f>IF(OR(C127="",D127=""),"",IF(COUNTIF(IF(C127="Income",Cat_Income,IF(C127="Expense",Cat_Expense,Cat_Capital)),D127)&gt;0,"OK","CHECK TYPE/CATEGORY"))</f>
        <v/>
      </c>
    </row>
    <row r="128" spans="1:8" ht="15" customHeight="1">
      <c r="A128" s="37"/>
      <c r="B128" s="74"/>
      <c r="C128" s="75"/>
      <c r="D128" s="38"/>
      <c r="E128" s="39"/>
      <c r="F128" s="79"/>
      <c r="G128" s="145"/>
      <c r="H128" s="80" t="str">
        <f>IF(OR(C128="",D128=""),"",IF(COUNTIF(IF(C128="Income",Cat_Income,IF(C128="Expense",Cat_Expense,Cat_Capital)),D128)&gt;0,"OK","CHECK TYPE/CATEGORY"))</f>
        <v/>
      </c>
    </row>
    <row r="129" spans="1:8" ht="15" customHeight="1">
      <c r="A129" s="37"/>
      <c r="B129" s="74"/>
      <c r="C129" s="75"/>
      <c r="D129" s="38"/>
      <c r="E129" s="39"/>
      <c r="F129" s="79"/>
      <c r="G129" s="145"/>
      <c r="H129" s="80" t="str">
        <f>IF(OR(C129="",D129=""),"",IF(COUNTIF(IF(C129="Income",Cat_Income,IF(C129="Expense",Cat_Expense,Cat_Capital)),D129)&gt;0,"OK","CHECK TYPE/CATEGORY"))</f>
        <v/>
      </c>
    </row>
    <row r="130" spans="1:8" ht="15" customHeight="1">
      <c r="A130" s="37"/>
      <c r="B130" s="74"/>
      <c r="C130" s="75"/>
      <c r="D130" s="38"/>
      <c r="E130" s="39"/>
      <c r="F130" s="79"/>
      <c r="G130" s="145"/>
      <c r="H130" s="80" t="str">
        <f>IF(OR(C130="",D130=""),"",IF(COUNTIF(IF(C130="Income",Cat_Income,IF(C130="Expense",Cat_Expense,Cat_Capital)),D130)&gt;0,"OK","CHECK TYPE/CATEGORY"))</f>
        <v/>
      </c>
    </row>
    <row r="131" spans="1:8" ht="15" customHeight="1">
      <c r="A131" s="37"/>
      <c r="B131" s="74"/>
      <c r="C131" s="75"/>
      <c r="D131" s="38"/>
      <c r="E131" s="39"/>
      <c r="F131" s="79"/>
      <c r="G131" s="145"/>
      <c r="H131" s="80" t="str">
        <f>IF(OR(C131="",D131=""),"",IF(COUNTIF(IF(C131="Income",Cat_Income,IF(C131="Expense",Cat_Expense,Cat_Capital)),D131)&gt;0,"OK","CHECK TYPE/CATEGORY"))</f>
        <v/>
      </c>
    </row>
    <row r="132" spans="1:8" ht="15" customHeight="1">
      <c r="A132" s="37"/>
      <c r="B132" s="74"/>
      <c r="C132" s="75"/>
      <c r="D132" s="38"/>
      <c r="E132" s="39"/>
      <c r="F132" s="79"/>
      <c r="G132" s="145"/>
      <c r="H132" s="80" t="str">
        <f>IF(OR(C132="",D132=""),"",IF(COUNTIF(IF(C132="Income",Cat_Income,IF(C132="Expense",Cat_Expense,Cat_Capital)),D132)&gt;0,"OK","CHECK TYPE/CATEGORY"))</f>
        <v/>
      </c>
    </row>
    <row r="133" spans="1:8" ht="15" customHeight="1">
      <c r="A133" s="37"/>
      <c r="B133" s="74"/>
      <c r="C133" s="75"/>
      <c r="D133" s="38"/>
      <c r="E133" s="39"/>
      <c r="F133" s="79"/>
      <c r="G133" s="145"/>
      <c r="H133" s="80" t="str">
        <f>IF(OR(C133="",D133=""),"",IF(COUNTIF(IF(C133="Income",Cat_Income,IF(C133="Expense",Cat_Expense,Cat_Capital)),D133)&gt;0,"OK","CHECK TYPE/CATEGORY"))</f>
        <v/>
      </c>
    </row>
    <row r="134" spans="1:8" ht="15" customHeight="1">
      <c r="A134" s="37"/>
      <c r="B134" s="74"/>
      <c r="C134" s="75"/>
      <c r="D134" s="38"/>
      <c r="E134" s="39"/>
      <c r="F134" s="79"/>
      <c r="G134" s="145"/>
      <c r="H134" s="80" t="str">
        <f>IF(OR(C134="",D134=""),"",IF(COUNTIF(IF(C134="Income",Cat_Income,IF(C134="Expense",Cat_Expense,Cat_Capital)),D134)&gt;0,"OK","CHECK TYPE/CATEGORY"))</f>
        <v/>
      </c>
    </row>
    <row r="135" spans="1:8" ht="15" customHeight="1">
      <c r="A135" s="37"/>
      <c r="B135" s="74"/>
      <c r="C135" s="75"/>
      <c r="D135" s="38"/>
      <c r="E135" s="39"/>
      <c r="F135" s="79"/>
      <c r="G135" s="145"/>
      <c r="H135" s="80" t="str">
        <f>IF(OR(C135="",D135=""),"",IF(COUNTIF(IF(C135="Income",Cat_Income,IF(C135="Expense",Cat_Expense,Cat_Capital)),D135)&gt;0,"OK","CHECK TYPE/CATEGORY"))</f>
        <v/>
      </c>
    </row>
    <row r="136" spans="1:8" ht="15" customHeight="1">
      <c r="A136" s="37"/>
      <c r="B136" s="74"/>
      <c r="C136" s="75"/>
      <c r="D136" s="38"/>
      <c r="E136" s="39"/>
      <c r="F136" s="79"/>
      <c r="G136" s="145"/>
      <c r="H136" s="80" t="str">
        <f>IF(OR(C136="",D136=""),"",IF(COUNTIF(IF(C136="Income",Cat_Income,IF(C136="Expense",Cat_Expense,Cat_Capital)),D136)&gt;0,"OK","CHECK TYPE/CATEGORY"))</f>
        <v/>
      </c>
    </row>
    <row r="137" spans="1:8" ht="15" customHeight="1">
      <c r="A137" s="37"/>
      <c r="B137" s="74"/>
      <c r="C137" s="75"/>
      <c r="D137" s="38"/>
      <c r="E137" s="39"/>
      <c r="F137" s="79"/>
      <c r="G137" s="145"/>
      <c r="H137" s="80" t="str">
        <f>IF(OR(C137="",D137=""),"",IF(COUNTIF(IF(C137="Income",Cat_Income,IF(C137="Expense",Cat_Expense,Cat_Capital)),D137)&gt;0,"OK","CHECK TYPE/CATEGORY"))</f>
        <v/>
      </c>
    </row>
    <row r="138" spans="1:8" ht="15" customHeight="1">
      <c r="A138" s="40"/>
      <c r="B138" s="74"/>
      <c r="C138" s="75"/>
      <c r="D138" s="38"/>
      <c r="E138" s="39"/>
      <c r="F138" s="79"/>
      <c r="G138" s="145"/>
      <c r="H138" s="80" t="str">
        <f>IF(OR(C138="",D138=""),"",IF(COUNTIF(IF(C138="Income",Cat_Income,IF(C138="Expense",Cat_Expense,Cat_Capital)),D138)&gt;0,"OK","CHECK TYPE/CATEGORY"))</f>
        <v/>
      </c>
    </row>
    <row r="139" spans="1:8" ht="15" customHeight="1">
      <c r="A139" s="40"/>
      <c r="B139" s="74"/>
      <c r="C139" s="75"/>
      <c r="D139" s="38"/>
      <c r="E139" s="39"/>
      <c r="F139" s="79"/>
      <c r="G139" s="145"/>
      <c r="H139" s="80" t="str">
        <f>IF(OR(C139="",D139=""),"",IF(COUNTIF(IF(C139="Income",Cat_Income,IF(C139="Expense",Cat_Expense,Cat_Capital)),D139)&gt;0,"OK","CHECK TYPE/CATEGORY"))</f>
        <v/>
      </c>
    </row>
    <row r="140" spans="1:8" ht="15" customHeight="1">
      <c r="A140" s="40"/>
      <c r="B140" s="74"/>
      <c r="C140" s="75"/>
      <c r="D140" s="38"/>
      <c r="E140" s="39"/>
      <c r="F140" s="79"/>
      <c r="G140" s="145"/>
      <c r="H140" s="80" t="str">
        <f>IF(OR(C140="",D140=""),"",IF(COUNTIF(IF(C140="Income",Cat_Income,IF(C140="Expense",Cat_Expense,Cat_Capital)),D140)&gt;0,"OK","CHECK TYPE/CATEGORY"))</f>
        <v/>
      </c>
    </row>
    <row r="141" spans="1:8" ht="15" customHeight="1">
      <c r="A141" s="40"/>
      <c r="B141" s="74"/>
      <c r="C141" s="75"/>
      <c r="D141" s="38"/>
      <c r="E141" s="39"/>
      <c r="F141" s="79"/>
      <c r="G141" s="145"/>
      <c r="H141" s="80" t="str">
        <f>IF(OR(C141="",D141=""),"",IF(COUNTIF(IF(C141="Income",Cat_Income,IF(C141="Expense",Cat_Expense,Cat_Capital)),D141)&gt;0,"OK","CHECK TYPE/CATEGORY"))</f>
        <v/>
      </c>
    </row>
    <row r="142" spans="1:8" ht="15" customHeight="1">
      <c r="A142" s="40"/>
      <c r="B142" s="74"/>
      <c r="C142" s="75"/>
      <c r="D142" s="38"/>
      <c r="E142" s="39"/>
      <c r="F142" s="79"/>
      <c r="G142" s="145"/>
      <c r="H142" s="80" t="str">
        <f>IF(OR(C142="",D142=""),"",IF(COUNTIF(IF(C142="Income",Cat_Income,IF(C142="Expense",Cat_Expense,Cat_Capital)),D142)&gt;0,"OK","CHECK TYPE/CATEGORY"))</f>
        <v/>
      </c>
    </row>
    <row r="143" spans="1:8" ht="15" customHeight="1">
      <c r="A143" s="40"/>
      <c r="B143" s="74"/>
      <c r="C143" s="75"/>
      <c r="D143" s="38"/>
      <c r="E143" s="39"/>
      <c r="F143" s="79"/>
      <c r="G143" s="145"/>
      <c r="H143" s="80" t="str">
        <f>IF(OR(C143="",D143=""),"",IF(COUNTIF(IF(C143="Income",Cat_Income,IF(C143="Expense",Cat_Expense,Cat_Capital)),D143)&gt;0,"OK","CHECK TYPE/CATEGORY"))</f>
        <v/>
      </c>
    </row>
    <row r="144" spans="1:8" ht="15" customHeight="1">
      <c r="A144" s="40"/>
      <c r="B144" s="74"/>
      <c r="C144" s="75"/>
      <c r="D144" s="38"/>
      <c r="E144" s="39"/>
      <c r="F144" s="79"/>
      <c r="G144" s="145"/>
      <c r="H144" s="80" t="str">
        <f>IF(OR(C144="",D144=""),"",IF(COUNTIF(IF(C144="Income",Cat_Income,IF(C144="Expense",Cat_Expense,Cat_Capital)),D144)&gt;0,"OK","CHECK TYPE/CATEGORY"))</f>
        <v/>
      </c>
    </row>
    <row r="145" spans="1:8" ht="15" customHeight="1">
      <c r="A145" s="40"/>
      <c r="B145" s="74"/>
      <c r="C145" s="75"/>
      <c r="D145" s="38"/>
      <c r="E145" s="39"/>
      <c r="F145" s="79"/>
      <c r="G145" s="145"/>
      <c r="H145" s="80" t="str">
        <f>IF(OR(C145="",D145=""),"",IF(COUNTIF(IF(C145="Income",Cat_Income,IF(C145="Expense",Cat_Expense,Cat_Capital)),D145)&gt;0,"OK","CHECK TYPE/CATEGORY"))</f>
        <v/>
      </c>
    </row>
    <row r="146" spans="1:8" ht="15" customHeight="1">
      <c r="A146" s="40"/>
      <c r="B146" s="74"/>
      <c r="C146" s="75"/>
      <c r="D146" s="38"/>
      <c r="E146" s="39"/>
      <c r="F146" s="79"/>
      <c r="G146" s="145"/>
      <c r="H146" s="80" t="str">
        <f>IF(OR(C146="",D146=""),"",IF(COUNTIF(IF(C146="Income",Cat_Income,IF(C146="Expense",Cat_Expense,Cat_Capital)),D146)&gt;0,"OK","CHECK TYPE/CATEGORY"))</f>
        <v/>
      </c>
    </row>
    <row r="147" spans="1:8" ht="15" customHeight="1">
      <c r="A147" s="40"/>
      <c r="B147" s="74"/>
      <c r="C147" s="75"/>
      <c r="D147" s="38"/>
      <c r="E147" s="39"/>
      <c r="F147" s="79"/>
      <c r="G147" s="145"/>
      <c r="H147" s="80" t="str">
        <f>IF(OR(C147="",D147=""),"",IF(COUNTIF(IF(C147="Income",Cat_Income,IF(C147="Expense",Cat_Expense,Cat_Capital)),D147)&gt;0,"OK","CHECK TYPE/CATEGORY"))</f>
        <v/>
      </c>
    </row>
    <row r="148" spans="1:8" ht="15" customHeight="1">
      <c r="A148" s="40"/>
      <c r="B148" s="74"/>
      <c r="C148" s="75"/>
      <c r="D148" s="38"/>
      <c r="E148" s="39"/>
      <c r="F148" s="79"/>
      <c r="G148" s="145"/>
      <c r="H148" s="80" t="str">
        <f>IF(OR(C148="",D148=""),"",IF(COUNTIF(IF(C148="Income",Cat_Income,IF(C148="Expense",Cat_Expense,Cat_Capital)),D148)&gt;0,"OK","CHECK TYPE/CATEGORY"))</f>
        <v/>
      </c>
    </row>
    <row r="149" spans="1:8" ht="15" customHeight="1">
      <c r="A149" s="40"/>
      <c r="B149" s="74"/>
      <c r="C149" s="75"/>
      <c r="D149" s="38"/>
      <c r="E149" s="39"/>
      <c r="F149" s="79"/>
      <c r="G149" s="145"/>
      <c r="H149" s="80" t="str">
        <f>IF(OR(C149="",D149=""),"",IF(COUNTIF(IF(C149="Income",Cat_Income,IF(C149="Expense",Cat_Expense,Cat_Capital)),D149)&gt;0,"OK","CHECK TYPE/CATEGORY"))</f>
        <v/>
      </c>
    </row>
    <row r="150" spans="1:8" ht="15" customHeight="1">
      <c r="A150" s="40"/>
      <c r="B150" s="74"/>
      <c r="C150" s="75"/>
      <c r="D150" s="38"/>
      <c r="E150" s="39"/>
      <c r="F150" s="79"/>
      <c r="G150" s="145"/>
      <c r="H150" s="80" t="str">
        <f>IF(OR(C150="",D150=""),"",IF(COUNTIF(IF(C150="Income",Cat_Income,IF(C150="Expense",Cat_Expense,Cat_Capital)),D150)&gt;0,"OK","CHECK TYPE/CATEGORY"))</f>
        <v/>
      </c>
    </row>
    <row r="151" spans="1:8" ht="15" customHeight="1">
      <c r="A151" s="40"/>
      <c r="B151" s="74"/>
      <c r="C151" s="75"/>
      <c r="D151" s="38"/>
      <c r="E151" s="39"/>
      <c r="F151" s="79"/>
      <c r="G151" s="145"/>
      <c r="H151" s="80" t="str">
        <f>IF(OR(C151="",D151=""),"",IF(COUNTIF(IF(C151="Income",Cat_Income,IF(C151="Expense",Cat_Expense,Cat_Capital)),D151)&gt;0,"OK","CHECK TYPE/CATEGORY"))</f>
        <v/>
      </c>
    </row>
    <row r="152" spans="1:8" ht="15" customHeight="1">
      <c r="A152" s="40"/>
      <c r="B152" s="74"/>
      <c r="C152" s="76"/>
      <c r="D152" s="38"/>
      <c r="E152" s="39"/>
      <c r="F152" s="79"/>
      <c r="G152" s="145"/>
      <c r="H152" s="80" t="str">
        <f>IF(OR(C152="",D152=""),"",IF(COUNTIF(IF(C152="Income",Cat_Income,IF(C152="Expense",Cat_Expense,Cat_Capital)),D152)&gt;0,"OK","CHECK TYPE/CATEGORY"))</f>
        <v/>
      </c>
    </row>
    <row r="153" spans="1:8" ht="15" customHeight="1">
      <c r="A153" s="40"/>
      <c r="B153" s="74"/>
      <c r="C153" s="76"/>
      <c r="D153" s="38"/>
      <c r="E153" s="39"/>
      <c r="F153" s="79"/>
      <c r="G153" s="145"/>
      <c r="H153" s="80" t="str">
        <f>IF(OR(C153="",D153=""),"",IF(COUNTIF(IF(C153="Income",Cat_Income,IF(C153="Expense",Cat_Expense,Cat_Capital)),D153)&gt;0,"OK","CHECK TYPE/CATEGORY"))</f>
        <v/>
      </c>
    </row>
    <row r="154" spans="1:8" ht="15" customHeight="1">
      <c r="A154" s="40"/>
      <c r="B154" s="74"/>
      <c r="C154" s="76"/>
      <c r="D154" s="38"/>
      <c r="E154" s="39"/>
      <c r="F154" s="79"/>
      <c r="G154" s="145"/>
      <c r="H154" s="80" t="str">
        <f>IF(OR(C154="",D154=""),"",IF(COUNTIF(IF(C154="Income",Cat_Income,IF(C154="Expense",Cat_Expense,Cat_Capital)),D154)&gt;0,"OK","CHECK TYPE/CATEGORY"))</f>
        <v/>
      </c>
    </row>
    <row r="155" spans="1:8" ht="15" customHeight="1">
      <c r="A155" s="40"/>
      <c r="B155" s="74"/>
      <c r="C155" s="76"/>
      <c r="D155" s="38"/>
      <c r="E155" s="39"/>
      <c r="F155" s="79"/>
      <c r="G155" s="145"/>
      <c r="H155" s="80" t="str">
        <f>IF(OR(C155="",D155=""),"",IF(COUNTIF(IF(C155="Income",Cat_Income,IF(C155="Expense",Cat_Expense,Cat_Capital)),D155)&gt;0,"OK","CHECK TYPE/CATEGORY"))</f>
        <v/>
      </c>
    </row>
    <row r="156" spans="1:8" ht="15" customHeight="1">
      <c r="A156" s="40"/>
      <c r="B156" s="74"/>
      <c r="C156" s="76"/>
      <c r="D156" s="38"/>
      <c r="E156" s="39"/>
      <c r="F156" s="79"/>
      <c r="G156" s="145"/>
      <c r="H156" s="80" t="str">
        <f>IF(OR(C156="",D156=""),"",IF(COUNTIF(IF(C156="Income",Cat_Income,IF(C156="Expense",Cat_Expense,Cat_Capital)),D156)&gt;0,"OK","CHECK TYPE/CATEGORY"))</f>
        <v/>
      </c>
    </row>
    <row r="157" spans="1:8" ht="15" customHeight="1">
      <c r="A157" s="40"/>
      <c r="B157" s="74"/>
      <c r="C157" s="76"/>
      <c r="D157" s="38"/>
      <c r="E157" s="39"/>
      <c r="F157" s="79"/>
      <c r="G157" s="145"/>
      <c r="H157" s="80" t="str">
        <f>IF(OR(C157="",D157=""),"",IF(COUNTIF(IF(C157="Income",Cat_Income,IF(C157="Expense",Cat_Expense,Cat_Capital)),D157)&gt;0,"OK","CHECK TYPE/CATEGORY"))</f>
        <v/>
      </c>
    </row>
    <row r="158" spans="1:8" ht="15" customHeight="1">
      <c r="A158" s="40"/>
      <c r="B158" s="74"/>
      <c r="C158" s="76"/>
      <c r="D158" s="38"/>
      <c r="E158" s="39"/>
      <c r="F158" s="79"/>
      <c r="G158" s="145"/>
      <c r="H158" s="80" t="str">
        <f>IF(OR(C158="",D158=""),"",IF(COUNTIF(IF(C158="Income",Cat_Income,IF(C158="Expense",Cat_Expense,Cat_Capital)),D158)&gt;0,"OK","CHECK TYPE/CATEGORY"))</f>
        <v/>
      </c>
    </row>
    <row r="159" spans="1:8" ht="15" customHeight="1">
      <c r="A159" s="40"/>
      <c r="B159" s="74"/>
      <c r="C159" s="76"/>
      <c r="D159" s="38"/>
      <c r="E159" s="39"/>
      <c r="F159" s="79"/>
      <c r="G159" s="145"/>
      <c r="H159" s="80" t="str">
        <f>IF(OR(C159="",D159=""),"",IF(COUNTIF(IF(C159="Income",Cat_Income,IF(C159="Expense",Cat_Expense,Cat_Capital)),D159)&gt;0,"OK","CHECK TYPE/CATEGORY"))</f>
        <v/>
      </c>
    </row>
    <row r="160" spans="1:8" ht="15" customHeight="1">
      <c r="A160" s="40"/>
      <c r="B160" s="74"/>
      <c r="C160" s="76"/>
      <c r="D160" s="38"/>
      <c r="E160" s="39"/>
      <c r="F160" s="79"/>
      <c r="G160" s="145"/>
      <c r="H160" s="80" t="str">
        <f>IF(OR(C160="",D160=""),"",IF(COUNTIF(IF(C160="Income",Cat_Income,IF(C160="Expense",Cat_Expense,Cat_Capital)),D160)&gt;0,"OK","CHECK TYPE/CATEGORY"))</f>
        <v/>
      </c>
    </row>
    <row r="161" spans="1:8" ht="15" customHeight="1">
      <c r="A161" s="40"/>
      <c r="B161" s="74"/>
      <c r="C161" s="76"/>
      <c r="D161" s="38"/>
      <c r="E161" s="39"/>
      <c r="F161" s="79"/>
      <c r="G161" s="145"/>
      <c r="H161" s="80" t="str">
        <f>IF(OR(C161="",D161=""),"",IF(COUNTIF(IF(C161="Income",Cat_Income,IF(C161="Expense",Cat_Expense,Cat_Capital)),D161)&gt;0,"OK","CHECK TYPE/CATEGORY"))</f>
        <v/>
      </c>
    </row>
    <row r="162" spans="1:8" ht="15" customHeight="1">
      <c r="A162" s="40"/>
      <c r="B162" s="74"/>
      <c r="C162" s="76"/>
      <c r="D162" s="38"/>
      <c r="E162" s="39"/>
      <c r="F162" s="79"/>
      <c r="G162" s="145"/>
      <c r="H162" s="80" t="str">
        <f>IF(OR(C162="",D162=""),"",IF(COUNTIF(IF(C162="Income",Cat_Income,IF(C162="Expense",Cat_Expense,Cat_Capital)),D162)&gt;0,"OK","CHECK TYPE/CATEGORY"))</f>
        <v/>
      </c>
    </row>
    <row r="163" spans="1:8" ht="15" customHeight="1">
      <c r="A163" s="40"/>
      <c r="B163" s="74"/>
      <c r="C163" s="76"/>
      <c r="D163" s="38"/>
      <c r="E163" s="39"/>
      <c r="F163" s="79"/>
      <c r="G163" s="145"/>
      <c r="H163" s="80" t="str">
        <f>IF(OR(C163="",D163=""),"",IF(COUNTIF(IF(C163="Income",Cat_Income,IF(C163="Expense",Cat_Expense,Cat_Capital)),D163)&gt;0,"OK","CHECK TYPE/CATEGORY"))</f>
        <v/>
      </c>
    </row>
    <row r="164" spans="1:8" ht="15" customHeight="1">
      <c r="A164" s="40"/>
      <c r="B164" s="74"/>
      <c r="C164" s="76"/>
      <c r="D164" s="38"/>
      <c r="E164" s="39"/>
      <c r="F164" s="79"/>
      <c r="G164" s="145"/>
      <c r="H164" s="80" t="str">
        <f>IF(OR(C164="",D164=""),"",IF(COUNTIF(IF(C164="Income",Cat_Income,IF(C164="Expense",Cat_Expense,Cat_Capital)),D164)&gt;0,"OK","CHECK TYPE/CATEGORY"))</f>
        <v/>
      </c>
    </row>
    <row r="165" spans="1:8" ht="15" customHeight="1">
      <c r="A165" s="40"/>
      <c r="B165" s="74"/>
      <c r="C165" s="76"/>
      <c r="D165" s="38"/>
      <c r="E165" s="39"/>
      <c r="F165" s="79"/>
      <c r="G165" s="145"/>
      <c r="H165" s="80" t="str">
        <f>IF(OR(C165="",D165=""),"",IF(COUNTIF(IF(C165="Income",Cat_Income,IF(C165="Expense",Cat_Expense,Cat_Capital)),D165)&gt;0,"OK","CHECK TYPE/CATEGORY"))</f>
        <v/>
      </c>
    </row>
    <row r="166" spans="1:8" ht="15" customHeight="1">
      <c r="A166" s="40"/>
      <c r="B166" s="74"/>
      <c r="C166" s="76"/>
      <c r="D166" s="38"/>
      <c r="E166" s="39"/>
      <c r="F166" s="79"/>
      <c r="G166" s="145"/>
      <c r="H166" s="80" t="str">
        <f>IF(OR(C166="",D166=""),"",IF(COUNTIF(IF(C166="Income",Cat_Income,IF(C166="Expense",Cat_Expense,Cat_Capital)),D166)&gt;0,"OK","CHECK TYPE/CATEGORY"))</f>
        <v/>
      </c>
    </row>
    <row r="167" spans="1:8" ht="15" customHeight="1">
      <c r="A167" s="40"/>
      <c r="B167" s="74"/>
      <c r="C167" s="76"/>
      <c r="D167" s="38"/>
      <c r="E167" s="39"/>
      <c r="F167" s="79"/>
      <c r="G167" s="145"/>
      <c r="H167" s="80" t="str">
        <f>IF(OR(C167="",D167=""),"",IF(COUNTIF(IF(C167="Income",Cat_Income,IF(C167="Expense",Cat_Expense,Cat_Capital)),D167)&gt;0,"OK","CHECK TYPE/CATEGORY"))</f>
        <v/>
      </c>
    </row>
    <row r="168" spans="1:8" ht="15" customHeight="1">
      <c r="A168" s="40"/>
      <c r="B168" s="74"/>
      <c r="C168" s="76"/>
      <c r="D168" s="38"/>
      <c r="E168" s="39"/>
      <c r="F168" s="79"/>
      <c r="G168" s="145"/>
      <c r="H168" s="80" t="str">
        <f>IF(OR(C168="",D168=""),"",IF(COUNTIF(IF(C168="Income",Cat_Income,IF(C168="Expense",Cat_Expense,Cat_Capital)),D168)&gt;0,"OK","CHECK TYPE/CATEGORY"))</f>
        <v/>
      </c>
    </row>
    <row r="169" spans="1:8" ht="15" customHeight="1">
      <c r="A169" s="40"/>
      <c r="B169" s="74"/>
      <c r="C169" s="76"/>
      <c r="D169" s="38"/>
      <c r="E169" s="39"/>
      <c r="F169" s="79"/>
      <c r="G169" s="145"/>
      <c r="H169" s="80" t="str">
        <f>IF(OR(C169="",D169=""),"",IF(COUNTIF(IF(C169="Income",Cat_Income,IF(C169="Expense",Cat_Expense,Cat_Capital)),D169)&gt;0,"OK","CHECK TYPE/CATEGORY"))</f>
        <v/>
      </c>
    </row>
    <row r="170" spans="1:8" ht="15" customHeight="1">
      <c r="A170" s="40"/>
      <c r="B170" s="74"/>
      <c r="C170" s="76"/>
      <c r="D170" s="38"/>
      <c r="E170" s="39"/>
      <c r="F170" s="79"/>
      <c r="G170" s="145"/>
      <c r="H170" s="80" t="str">
        <f>IF(OR(C170="",D170=""),"",IF(COUNTIF(IF(C170="Income",Cat_Income,IF(C170="Expense",Cat_Expense,Cat_Capital)),D170)&gt;0,"OK","CHECK TYPE/CATEGORY"))</f>
        <v/>
      </c>
    </row>
    <row r="171" spans="1:8" ht="15" customHeight="1">
      <c r="A171" s="40"/>
      <c r="B171" s="74"/>
      <c r="C171" s="76"/>
      <c r="D171" s="38"/>
      <c r="E171" s="39"/>
      <c r="F171" s="79"/>
      <c r="G171" s="145"/>
      <c r="H171" s="80" t="str">
        <f>IF(OR(C171="",D171=""),"",IF(COUNTIF(IF(C171="Income",Cat_Income,IF(C171="Expense",Cat_Expense,Cat_Capital)),D171)&gt;0,"OK","CHECK TYPE/CATEGORY"))</f>
        <v/>
      </c>
    </row>
    <row r="172" spans="1:8" ht="15" customHeight="1">
      <c r="A172" s="40"/>
      <c r="B172" s="74"/>
      <c r="C172" s="76"/>
      <c r="D172" s="38"/>
      <c r="E172" s="39"/>
      <c r="F172" s="79"/>
      <c r="G172" s="145"/>
      <c r="H172" s="80" t="str">
        <f>IF(OR(C172="",D172=""),"",IF(COUNTIF(IF(C172="Income",Cat_Income,IF(C172="Expense",Cat_Expense,Cat_Capital)),D172)&gt;0,"OK","CHECK TYPE/CATEGORY"))</f>
        <v/>
      </c>
    </row>
    <row r="173" spans="1:8" ht="15" customHeight="1">
      <c r="A173" s="40"/>
      <c r="B173" s="74"/>
      <c r="C173" s="76"/>
      <c r="D173" s="38"/>
      <c r="E173" s="39"/>
      <c r="F173" s="79"/>
      <c r="G173" s="145"/>
      <c r="H173" s="80" t="str">
        <f>IF(OR(C173="",D173=""),"",IF(COUNTIF(IF(C173="Income",Cat_Income,IF(C173="Expense",Cat_Expense,Cat_Capital)),D173)&gt;0,"OK","CHECK TYPE/CATEGORY"))</f>
        <v/>
      </c>
    </row>
    <row r="174" spans="1:8" ht="15" customHeight="1">
      <c r="A174" s="40"/>
      <c r="B174" s="74"/>
      <c r="C174" s="76"/>
      <c r="D174" s="38"/>
      <c r="E174" s="39"/>
      <c r="F174" s="79"/>
      <c r="G174" s="145"/>
      <c r="H174" s="80" t="str">
        <f>IF(OR(C174="",D174=""),"",IF(COUNTIF(IF(C174="Income",Cat_Income,IF(C174="Expense",Cat_Expense,Cat_Capital)),D174)&gt;0,"OK","CHECK TYPE/CATEGORY"))</f>
        <v/>
      </c>
    </row>
    <row r="175" spans="1:8" ht="15" customHeight="1">
      <c r="A175" s="40"/>
      <c r="B175" s="74"/>
      <c r="C175" s="76"/>
      <c r="D175" s="38"/>
      <c r="E175" s="39"/>
      <c r="F175" s="79"/>
      <c r="G175" s="145"/>
      <c r="H175" s="80" t="str">
        <f>IF(OR(C175="",D175=""),"",IF(COUNTIF(IF(C175="Income",Cat_Income,IF(C175="Expense",Cat_Expense,Cat_Capital)),D175)&gt;0,"OK","CHECK TYPE/CATEGORY"))</f>
        <v/>
      </c>
    </row>
    <row r="176" spans="1:8" ht="15" customHeight="1">
      <c r="A176" s="40"/>
      <c r="B176" s="74"/>
      <c r="C176" s="76"/>
      <c r="D176" s="38"/>
      <c r="E176" s="39"/>
      <c r="F176" s="79"/>
      <c r="G176" s="145"/>
      <c r="H176" s="80" t="str">
        <f>IF(OR(C176="",D176=""),"",IF(COUNTIF(IF(C176="Income",Cat_Income,IF(C176="Expense",Cat_Expense,Cat_Capital)),D176)&gt;0,"OK","CHECK TYPE/CATEGORY"))</f>
        <v/>
      </c>
    </row>
    <row r="177" spans="1:8" ht="15" customHeight="1">
      <c r="A177" s="40"/>
      <c r="B177" s="74"/>
      <c r="C177" s="76"/>
      <c r="D177" s="38"/>
      <c r="E177" s="39"/>
      <c r="F177" s="79"/>
      <c r="G177" s="145"/>
      <c r="H177" s="80" t="str">
        <f>IF(OR(C177="",D177=""),"",IF(COUNTIF(IF(C177="Income",Cat_Income,IF(C177="Expense",Cat_Expense,Cat_Capital)),D177)&gt;0,"OK","CHECK TYPE/CATEGORY"))</f>
        <v/>
      </c>
    </row>
    <row r="178" spans="1:8" ht="15" customHeight="1">
      <c r="A178" s="40"/>
      <c r="B178" s="74"/>
      <c r="C178" s="76"/>
      <c r="D178" s="38"/>
      <c r="E178" s="39"/>
      <c r="F178" s="79"/>
      <c r="G178" s="145"/>
      <c r="H178" s="80" t="str">
        <f>IF(OR(C178="",D178=""),"",IF(COUNTIF(IF(C178="Income",Cat_Income,IF(C178="Expense",Cat_Expense,Cat_Capital)),D178)&gt;0,"OK","CHECK TYPE/CATEGORY"))</f>
        <v/>
      </c>
    </row>
    <row r="179" spans="1:8" ht="15" customHeight="1">
      <c r="A179" s="40"/>
      <c r="B179" s="74"/>
      <c r="C179" s="76"/>
      <c r="D179" s="38"/>
      <c r="E179" s="39"/>
      <c r="F179" s="79"/>
      <c r="G179" s="145"/>
      <c r="H179" s="80" t="str">
        <f>IF(OR(C179="",D179=""),"",IF(COUNTIF(IF(C179="Income",Cat_Income,IF(C179="Expense",Cat_Expense,Cat_Capital)),D179)&gt;0,"OK","CHECK TYPE/CATEGORY"))</f>
        <v/>
      </c>
    </row>
    <row r="180" spans="1:8" ht="15" customHeight="1">
      <c r="A180" s="40"/>
      <c r="B180" s="74"/>
      <c r="C180" s="76"/>
      <c r="D180" s="38"/>
      <c r="E180" s="39"/>
      <c r="F180" s="79"/>
      <c r="G180" s="145"/>
      <c r="H180" s="80" t="str">
        <f>IF(OR(C180="",D180=""),"",IF(COUNTIF(IF(C180="Income",Cat_Income,IF(C180="Expense",Cat_Expense,Cat_Capital)),D180)&gt;0,"OK","CHECK TYPE/CATEGORY"))</f>
        <v/>
      </c>
    </row>
    <row r="181" spans="1:8" ht="15" customHeight="1">
      <c r="A181" s="40"/>
      <c r="B181" s="74"/>
      <c r="C181" s="76"/>
      <c r="D181" s="38"/>
      <c r="E181" s="39"/>
      <c r="F181" s="79"/>
      <c r="G181" s="145"/>
      <c r="H181" s="80" t="str">
        <f>IF(OR(C181="",D181=""),"",IF(COUNTIF(IF(C181="Income",Cat_Income,IF(C181="Expense",Cat_Expense,Cat_Capital)),D181)&gt;0,"OK","CHECK TYPE/CATEGORY"))</f>
        <v/>
      </c>
    </row>
    <row r="182" spans="1:8" ht="15" customHeight="1">
      <c r="A182" s="40"/>
      <c r="B182" s="74"/>
      <c r="C182" s="76"/>
      <c r="D182" s="38"/>
      <c r="E182" s="39"/>
      <c r="F182" s="79"/>
      <c r="G182" s="145"/>
      <c r="H182" s="80" t="str">
        <f>IF(OR(C182="",D182=""),"",IF(COUNTIF(IF(C182="Income",Cat_Income,IF(C182="Expense",Cat_Expense,Cat_Capital)),D182)&gt;0,"OK","CHECK TYPE/CATEGORY"))</f>
        <v/>
      </c>
    </row>
    <row r="183" spans="1:8" ht="15" customHeight="1">
      <c r="A183" s="40"/>
      <c r="B183" s="74"/>
      <c r="C183" s="76"/>
      <c r="D183" s="38"/>
      <c r="E183" s="39"/>
      <c r="F183" s="79"/>
      <c r="G183" s="145"/>
      <c r="H183" s="80" t="str">
        <f>IF(OR(C183="",D183=""),"",IF(COUNTIF(IF(C183="Income",Cat_Income,IF(C183="Expense",Cat_Expense,Cat_Capital)),D183)&gt;0,"OK","CHECK TYPE/CATEGORY"))</f>
        <v/>
      </c>
    </row>
    <row r="184" spans="1:8" ht="15" customHeight="1">
      <c r="A184" s="40"/>
      <c r="B184" s="74"/>
      <c r="C184" s="76"/>
      <c r="D184" s="38"/>
      <c r="E184" s="39"/>
      <c r="F184" s="79"/>
      <c r="G184" s="145"/>
      <c r="H184" s="80" t="str">
        <f>IF(OR(C184="",D184=""),"",IF(COUNTIF(IF(C184="Income",Cat_Income,IF(C184="Expense",Cat_Expense,Cat_Capital)),D184)&gt;0,"OK","CHECK TYPE/CATEGORY"))</f>
        <v/>
      </c>
    </row>
    <row r="185" spans="1:8" ht="15" customHeight="1">
      <c r="A185" s="40"/>
      <c r="B185" s="74"/>
      <c r="C185" s="76"/>
      <c r="D185" s="38"/>
      <c r="E185" s="39"/>
      <c r="F185" s="79"/>
      <c r="G185" s="145"/>
      <c r="H185" s="80" t="str">
        <f>IF(OR(C185="",D185=""),"",IF(COUNTIF(IF(C185="Income",Cat_Income,IF(C185="Expense",Cat_Expense,Cat_Capital)),D185)&gt;0,"OK","CHECK TYPE/CATEGORY"))</f>
        <v/>
      </c>
    </row>
    <row r="186" spans="1:8" ht="15" customHeight="1">
      <c r="A186" s="40"/>
      <c r="B186" s="74"/>
      <c r="C186" s="76"/>
      <c r="D186" s="38"/>
      <c r="E186" s="39"/>
      <c r="F186" s="79"/>
      <c r="G186" s="145"/>
      <c r="H186" s="80" t="str">
        <f>IF(OR(C186="",D186=""),"",IF(COUNTIF(IF(C186="Income",Cat_Income,IF(C186="Expense",Cat_Expense,Cat_Capital)),D186)&gt;0,"OK","CHECK TYPE/CATEGORY"))</f>
        <v/>
      </c>
    </row>
    <row r="187" spans="1:8" ht="15" customHeight="1">
      <c r="A187" s="40"/>
      <c r="B187" s="74"/>
      <c r="C187" s="76"/>
      <c r="D187" s="38"/>
      <c r="E187" s="39"/>
      <c r="F187" s="79"/>
      <c r="G187" s="145"/>
      <c r="H187" s="80" t="str">
        <f>IF(OR(C187="",D187=""),"",IF(COUNTIF(IF(C187="Income",Cat_Income,IF(C187="Expense",Cat_Expense,Cat_Capital)),D187)&gt;0,"OK","CHECK TYPE/CATEGORY"))</f>
        <v/>
      </c>
    </row>
    <row r="188" spans="1:8" ht="15" customHeight="1">
      <c r="A188" s="40"/>
      <c r="B188" s="74"/>
      <c r="C188" s="76"/>
      <c r="D188" s="38"/>
      <c r="E188" s="39"/>
      <c r="F188" s="79"/>
      <c r="G188" s="145"/>
      <c r="H188" s="80" t="str">
        <f>IF(OR(C188="",D188=""),"",IF(COUNTIF(IF(C188="Income",Cat_Income,IF(C188="Expense",Cat_Expense,Cat_Capital)),D188)&gt;0,"OK","CHECK TYPE/CATEGORY"))</f>
        <v/>
      </c>
    </row>
    <row r="189" spans="1:8" ht="15" customHeight="1">
      <c r="A189" s="40"/>
      <c r="B189" s="74"/>
      <c r="C189" s="76"/>
      <c r="D189" s="38"/>
      <c r="E189" s="39"/>
      <c r="F189" s="79"/>
      <c r="G189" s="145"/>
      <c r="H189" s="80" t="str">
        <f>IF(OR(C189="",D189=""),"",IF(COUNTIF(IF(C189="Income",Cat_Income,IF(C189="Expense",Cat_Expense,Cat_Capital)),D189)&gt;0,"OK","CHECK TYPE/CATEGORY"))</f>
        <v/>
      </c>
    </row>
    <row r="190" spans="1:8" ht="15" customHeight="1">
      <c r="A190" s="40"/>
      <c r="B190" s="74"/>
      <c r="C190" s="76"/>
      <c r="D190" s="38"/>
      <c r="E190" s="39"/>
      <c r="F190" s="79"/>
      <c r="G190" s="145"/>
      <c r="H190" s="80" t="str">
        <f>IF(OR(C190="",D190=""),"",IF(COUNTIF(IF(C190="Income",Cat_Income,IF(C190="Expense",Cat_Expense,Cat_Capital)),D190)&gt;0,"OK","CHECK TYPE/CATEGORY"))</f>
        <v/>
      </c>
    </row>
    <row r="191" spans="1:8" ht="15" customHeight="1">
      <c r="A191" s="40"/>
      <c r="B191" s="74"/>
      <c r="C191" s="76"/>
      <c r="D191" s="38"/>
      <c r="E191" s="39"/>
      <c r="F191" s="79"/>
      <c r="G191" s="145"/>
      <c r="H191" s="80" t="str">
        <f>IF(OR(C191="",D191=""),"",IF(COUNTIF(IF(C191="Income",Cat_Income,IF(C191="Expense",Cat_Expense,Cat_Capital)),D191)&gt;0,"OK","CHECK TYPE/CATEGORY"))</f>
        <v/>
      </c>
    </row>
    <row r="192" spans="1:8" ht="15" customHeight="1">
      <c r="A192" s="40"/>
      <c r="B192" s="74"/>
      <c r="C192" s="76"/>
      <c r="D192" s="38"/>
      <c r="E192" s="39"/>
      <c r="F192" s="79"/>
      <c r="G192" s="145"/>
      <c r="H192" s="80" t="str">
        <f>IF(OR(C192="",D192=""),"",IF(COUNTIF(IF(C192="Income",Cat_Income,IF(C192="Expense",Cat_Expense,Cat_Capital)),D192)&gt;0,"OK","CHECK TYPE/CATEGORY"))</f>
        <v/>
      </c>
    </row>
    <row r="193" spans="1:8" ht="15" customHeight="1">
      <c r="A193" s="40"/>
      <c r="B193" s="74"/>
      <c r="C193" s="76"/>
      <c r="D193" s="38"/>
      <c r="E193" s="39"/>
      <c r="F193" s="79"/>
      <c r="G193" s="145"/>
      <c r="H193" s="80" t="str">
        <f>IF(OR(C193="",D193=""),"",IF(COUNTIF(IF(C193="Income",Cat_Income,IF(C193="Expense",Cat_Expense,Cat_Capital)),D193)&gt;0,"OK","CHECK TYPE/CATEGORY"))</f>
        <v/>
      </c>
    </row>
    <row r="194" spans="1:8" ht="15" customHeight="1">
      <c r="A194" s="40"/>
      <c r="B194" s="74"/>
      <c r="C194" s="76"/>
      <c r="D194" s="38"/>
      <c r="E194" s="39"/>
      <c r="F194" s="79"/>
      <c r="G194" s="145"/>
      <c r="H194" s="80" t="str">
        <f>IF(OR(C194="",D194=""),"",IF(COUNTIF(IF(C194="Income",Cat_Income,IF(C194="Expense",Cat_Expense,Cat_Capital)),D194)&gt;0,"OK","CHECK TYPE/CATEGORY"))</f>
        <v/>
      </c>
    </row>
    <row r="195" spans="1:8" ht="15" customHeight="1">
      <c r="A195" s="40"/>
      <c r="B195" s="74"/>
      <c r="C195" s="76"/>
      <c r="D195" s="38"/>
      <c r="E195" s="39"/>
      <c r="F195" s="79"/>
      <c r="G195" s="145"/>
      <c r="H195" s="80" t="str">
        <f>IF(OR(C195="",D195=""),"",IF(COUNTIF(IF(C195="Income",Cat_Income,IF(C195="Expense",Cat_Expense,Cat_Capital)),D195)&gt;0,"OK","CHECK TYPE/CATEGORY"))</f>
        <v/>
      </c>
    </row>
    <row r="196" spans="1:8" ht="15" customHeight="1">
      <c r="A196" s="40"/>
      <c r="B196" s="74"/>
      <c r="C196" s="76"/>
      <c r="D196" s="38"/>
      <c r="E196" s="39"/>
      <c r="F196" s="79"/>
      <c r="G196" s="145"/>
      <c r="H196" s="80" t="str">
        <f>IF(OR(C196="",D196=""),"",IF(COUNTIF(IF(C196="Income",Cat_Income,IF(C196="Expense",Cat_Expense,Cat_Capital)),D196)&gt;0,"OK","CHECK TYPE/CATEGORY"))</f>
        <v/>
      </c>
    </row>
    <row r="197" spans="1:8" ht="15" customHeight="1">
      <c r="A197" s="40"/>
      <c r="B197" s="74"/>
      <c r="C197" s="76"/>
      <c r="D197" s="38"/>
      <c r="E197" s="39"/>
      <c r="F197" s="79"/>
      <c r="G197" s="145"/>
      <c r="H197" s="80" t="str">
        <f>IF(OR(C197="",D197=""),"",IF(COUNTIF(IF(C197="Income",Cat_Income,IF(C197="Expense",Cat_Expense,Cat_Capital)),D197)&gt;0,"OK","CHECK TYPE/CATEGORY"))</f>
        <v/>
      </c>
    </row>
    <row r="198" spans="1:8" ht="15" customHeight="1">
      <c r="A198" s="40"/>
      <c r="B198" s="74"/>
      <c r="C198" s="76"/>
      <c r="D198" s="38"/>
      <c r="E198" s="39"/>
      <c r="F198" s="79"/>
      <c r="G198" s="145"/>
      <c r="H198" s="80" t="str">
        <f>IF(OR(C198="",D198=""),"",IF(COUNTIF(IF(C198="Income",Cat_Income,IF(C198="Expense",Cat_Expense,Cat_Capital)),D198)&gt;0,"OK","CHECK TYPE/CATEGORY"))</f>
        <v/>
      </c>
    </row>
    <row r="199" spans="1:8" ht="15" customHeight="1">
      <c r="A199" s="40"/>
      <c r="B199" s="74"/>
      <c r="C199" s="76"/>
      <c r="D199" s="38"/>
      <c r="E199" s="39"/>
      <c r="F199" s="79"/>
      <c r="G199" s="145"/>
      <c r="H199" s="80" t="str">
        <f>IF(OR(C199="",D199=""),"",IF(COUNTIF(IF(C199="Income",Cat_Income,IF(C199="Expense",Cat_Expense,Cat_Capital)),D199)&gt;0,"OK","CHECK TYPE/CATEGORY"))</f>
        <v/>
      </c>
    </row>
    <row r="200" spans="1:8" ht="15" customHeight="1">
      <c r="A200" s="40"/>
      <c r="B200" s="74"/>
      <c r="C200" s="76"/>
      <c r="D200" s="38"/>
      <c r="E200" s="39"/>
      <c r="F200" s="79"/>
      <c r="G200" s="145"/>
      <c r="H200" s="80" t="str">
        <f>IF(OR(C200="",D200=""),"",IF(COUNTIF(IF(C200="Income",Cat_Income,IF(C200="Expense",Cat_Expense,Cat_Capital)),D200)&gt;0,"OK","CHECK TYPE/CATEGORY"))</f>
        <v/>
      </c>
    </row>
    <row r="201" spans="1:8" ht="15" customHeight="1">
      <c r="A201" s="40"/>
      <c r="B201" s="74"/>
      <c r="C201" s="76"/>
      <c r="D201" s="38"/>
      <c r="E201" s="39"/>
      <c r="F201" s="79"/>
      <c r="G201" s="145"/>
      <c r="H201" s="80" t="str">
        <f>IF(OR(C201="",D201=""),"",IF(COUNTIF(IF(C201="Income",Cat_Income,IF(C201="Expense",Cat_Expense,Cat_Capital)),D201)&gt;0,"OK","CHECK TYPE/CATEGORY"))</f>
        <v/>
      </c>
    </row>
    <row r="202" spans="1:8" ht="15" customHeight="1">
      <c r="A202" s="40"/>
      <c r="B202" s="74"/>
      <c r="C202" s="76"/>
      <c r="D202" s="38"/>
      <c r="E202" s="39"/>
      <c r="F202" s="79"/>
      <c r="G202" s="145"/>
      <c r="H202" s="80" t="str">
        <f>IF(OR(C202="",D202=""),"",IF(COUNTIF(IF(C202="Income",Cat_Income,IF(C202="Expense",Cat_Expense,Cat_Capital)),D202)&gt;0,"OK","CHECK TYPE/CATEGORY"))</f>
        <v/>
      </c>
    </row>
    <row r="203" spans="1:8" ht="15" customHeight="1">
      <c r="A203" s="40"/>
      <c r="B203" s="74"/>
      <c r="C203" s="76"/>
      <c r="D203" s="38"/>
      <c r="E203" s="39"/>
      <c r="F203" s="79"/>
      <c r="G203" s="145"/>
      <c r="H203" s="80" t="str">
        <f>IF(OR(C203="",D203=""),"",IF(COUNTIF(IF(C203="Income",Cat_Income,IF(C203="Expense",Cat_Expense,Cat_Capital)),D203)&gt;0,"OK","CHECK TYPE/CATEGORY"))</f>
        <v/>
      </c>
    </row>
    <row r="204" spans="1:8" ht="15" customHeight="1">
      <c r="A204" s="40"/>
      <c r="B204" s="74"/>
      <c r="C204" s="76"/>
      <c r="D204" s="38"/>
      <c r="E204" s="39"/>
      <c r="F204" s="79"/>
      <c r="G204" s="145"/>
      <c r="H204" s="80" t="str">
        <f>IF(OR(C204="",D204=""),"",IF(COUNTIF(IF(C204="Income",Cat_Income,IF(C204="Expense",Cat_Expense,Cat_Capital)),D204)&gt;0,"OK","CHECK TYPE/CATEGORY"))</f>
        <v/>
      </c>
    </row>
    <row r="205" spans="1:8" ht="15" customHeight="1">
      <c r="A205" s="40"/>
      <c r="B205" s="74"/>
      <c r="C205" s="76"/>
      <c r="D205" s="38"/>
      <c r="E205" s="39"/>
      <c r="F205" s="79"/>
      <c r="G205" s="145"/>
      <c r="H205" s="80" t="str">
        <f>IF(OR(C205="",D205=""),"",IF(COUNTIF(IF(C205="Income",Cat_Income,IF(C205="Expense",Cat_Expense,Cat_Capital)),D205)&gt;0,"OK","CHECK TYPE/CATEGORY"))</f>
        <v/>
      </c>
    </row>
    <row r="206" spans="1:8" ht="15" customHeight="1">
      <c r="A206" s="40"/>
      <c r="B206" s="74"/>
      <c r="C206" s="76"/>
      <c r="D206" s="38"/>
      <c r="E206" s="39"/>
      <c r="F206" s="79"/>
      <c r="G206" s="145"/>
      <c r="H206" s="80" t="str">
        <f>IF(OR(C206="",D206=""),"",IF(COUNTIF(IF(C206="Income",Cat_Income,IF(C206="Expense",Cat_Expense,Cat_Capital)),D206)&gt;0,"OK","CHECK TYPE/CATEGORY"))</f>
        <v/>
      </c>
    </row>
    <row r="207" spans="1:8" ht="15" customHeight="1">
      <c r="A207" s="40"/>
      <c r="B207" s="74"/>
      <c r="C207" s="76"/>
      <c r="D207" s="38"/>
      <c r="E207" s="39"/>
      <c r="F207" s="79"/>
      <c r="G207" s="145"/>
      <c r="H207" s="80" t="str">
        <f>IF(OR(C207="",D207=""),"",IF(COUNTIF(IF(C207="Income",Cat_Income,IF(C207="Expense",Cat_Expense,Cat_Capital)),D207)&gt;0,"OK","CHECK TYPE/CATEGORY"))</f>
        <v/>
      </c>
    </row>
    <row r="208" spans="1:8" ht="15" customHeight="1">
      <c r="A208" s="40"/>
      <c r="B208" s="74"/>
      <c r="C208" s="76"/>
      <c r="D208" s="38"/>
      <c r="E208" s="39"/>
      <c r="F208" s="79"/>
      <c r="G208" s="145"/>
      <c r="H208" s="80" t="str">
        <f>IF(OR(C208="",D208=""),"",IF(COUNTIF(IF(C208="Income",Cat_Income,IF(C208="Expense",Cat_Expense,Cat_Capital)),D208)&gt;0,"OK","CHECK TYPE/CATEGORY"))</f>
        <v/>
      </c>
    </row>
    <row r="209" spans="1:8" ht="15" customHeight="1">
      <c r="A209" s="40"/>
      <c r="B209" s="74"/>
      <c r="C209" s="76"/>
      <c r="D209" s="38"/>
      <c r="E209" s="39"/>
      <c r="F209" s="79"/>
      <c r="G209" s="145"/>
      <c r="H209" s="80" t="str">
        <f>IF(OR(C209="",D209=""),"",IF(COUNTIF(IF(C209="Income",Cat_Income,IF(C209="Expense",Cat_Expense,Cat_Capital)),D209)&gt;0,"OK","CHECK TYPE/CATEGORY"))</f>
        <v/>
      </c>
    </row>
    <row r="210" spans="1:8" ht="15" customHeight="1">
      <c r="A210" s="40"/>
      <c r="B210" s="74"/>
      <c r="C210" s="76"/>
      <c r="D210" s="38"/>
      <c r="E210" s="39"/>
      <c r="F210" s="79"/>
      <c r="G210" s="145"/>
      <c r="H210" s="80" t="str">
        <f>IF(OR(C210="",D210=""),"",IF(COUNTIF(IF(C210="Income",Cat_Income,IF(C210="Expense",Cat_Expense,Cat_Capital)),D210)&gt;0,"OK","CHECK TYPE/CATEGORY"))</f>
        <v/>
      </c>
    </row>
    <row r="211" spans="1:8" ht="15" customHeight="1">
      <c r="A211" s="40"/>
      <c r="B211" s="74"/>
      <c r="C211" s="76"/>
      <c r="D211" s="38"/>
      <c r="E211" s="39"/>
      <c r="F211" s="79"/>
      <c r="G211" s="145"/>
      <c r="H211" s="80" t="str">
        <f>IF(OR(C211="",D211=""),"",IF(COUNTIF(IF(C211="Income",Cat_Income,IF(C211="Expense",Cat_Expense,Cat_Capital)),D211)&gt;0,"OK","CHECK TYPE/CATEGORY"))</f>
        <v/>
      </c>
    </row>
    <row r="212" spans="1:8" ht="15" customHeight="1">
      <c r="A212" s="40"/>
      <c r="B212" s="74"/>
      <c r="C212" s="76"/>
      <c r="D212" s="38"/>
      <c r="E212" s="39"/>
      <c r="F212" s="79"/>
      <c r="G212" s="145"/>
      <c r="H212" s="80" t="str">
        <f>IF(OR(C212="",D212=""),"",IF(COUNTIF(IF(C212="Income",Cat_Income,IF(C212="Expense",Cat_Expense,Cat_Capital)),D212)&gt;0,"OK","CHECK TYPE/CATEGORY"))</f>
        <v/>
      </c>
    </row>
    <row r="213" spans="1:8" ht="15" customHeight="1">
      <c r="A213" s="40"/>
      <c r="B213" s="74"/>
      <c r="C213" s="76"/>
      <c r="D213" s="38"/>
      <c r="E213" s="39"/>
      <c r="F213" s="79"/>
      <c r="G213" s="145"/>
      <c r="H213" s="80" t="str">
        <f>IF(OR(C213="",D213=""),"",IF(COUNTIF(IF(C213="Income",Cat_Income,IF(C213="Expense",Cat_Expense,Cat_Capital)),D213)&gt;0,"OK","CHECK TYPE/CATEGORY"))</f>
        <v/>
      </c>
    </row>
    <row r="214" spans="1:8" ht="15" customHeight="1">
      <c r="A214" s="40"/>
      <c r="B214" s="74"/>
      <c r="C214" s="76"/>
      <c r="D214" s="38"/>
      <c r="E214" s="39"/>
      <c r="F214" s="79"/>
      <c r="G214" s="145"/>
      <c r="H214" s="80" t="str">
        <f>IF(OR(C214="",D214=""),"",IF(COUNTIF(IF(C214="Income",Cat_Income,IF(C214="Expense",Cat_Expense,Cat_Capital)),D214)&gt;0,"OK","CHECK TYPE/CATEGORY"))</f>
        <v/>
      </c>
    </row>
    <row r="215" spans="1:8" ht="15" customHeight="1">
      <c r="A215" s="40"/>
      <c r="B215" s="74"/>
      <c r="C215" s="76"/>
      <c r="D215" s="38"/>
      <c r="E215" s="39"/>
      <c r="F215" s="79"/>
      <c r="G215" s="145"/>
      <c r="H215" s="80" t="str">
        <f>IF(OR(C215="",D215=""),"",IF(COUNTIF(IF(C215="Income",Cat_Income,IF(C215="Expense",Cat_Expense,Cat_Capital)),D215)&gt;0,"OK","CHECK TYPE/CATEGORY"))</f>
        <v/>
      </c>
    </row>
    <row r="216" spans="1:8" ht="15" customHeight="1">
      <c r="A216" s="40"/>
      <c r="B216" s="74"/>
      <c r="C216" s="76"/>
      <c r="D216" s="38"/>
      <c r="E216" s="39"/>
      <c r="F216" s="79"/>
      <c r="G216" s="145"/>
      <c r="H216" s="80" t="str">
        <f>IF(OR(C216="",D216=""),"",IF(COUNTIF(IF(C216="Income",Cat_Income,IF(C216="Expense",Cat_Expense,Cat_Capital)),D216)&gt;0,"OK","CHECK TYPE/CATEGORY"))</f>
        <v/>
      </c>
    </row>
    <row r="217" spans="1:8" ht="15" customHeight="1">
      <c r="A217" s="40"/>
      <c r="B217" s="74"/>
      <c r="C217" s="76"/>
      <c r="D217" s="38"/>
      <c r="E217" s="39"/>
      <c r="F217" s="79"/>
      <c r="G217" s="145"/>
      <c r="H217" s="80" t="str">
        <f>IF(OR(C217="",D217=""),"",IF(COUNTIF(IF(C217="Income",Cat_Income,IF(C217="Expense",Cat_Expense,Cat_Capital)),D217)&gt;0,"OK","CHECK TYPE/CATEGORY"))</f>
        <v/>
      </c>
    </row>
    <row r="218" spans="1:8" ht="15" customHeight="1">
      <c r="A218" s="40"/>
      <c r="B218" s="74"/>
      <c r="C218" s="76"/>
      <c r="D218" s="38"/>
      <c r="E218" s="39"/>
      <c r="F218" s="79"/>
      <c r="G218" s="145"/>
      <c r="H218" s="80" t="str">
        <f>IF(OR(C218="",D218=""),"",IF(COUNTIF(IF(C218="Income",Cat_Income,IF(C218="Expense",Cat_Expense,Cat_Capital)),D218)&gt;0,"OK","CHECK TYPE/CATEGORY"))</f>
        <v/>
      </c>
    </row>
    <row r="219" spans="1:8" ht="15" customHeight="1">
      <c r="A219" s="40"/>
      <c r="B219" s="74"/>
      <c r="C219" s="76"/>
      <c r="D219" s="38"/>
      <c r="E219" s="39"/>
      <c r="F219" s="79"/>
      <c r="G219" s="145"/>
      <c r="H219" s="80" t="str">
        <f>IF(OR(C219="",D219=""),"",IF(COUNTIF(IF(C219="Income",Cat_Income,IF(C219="Expense",Cat_Expense,Cat_Capital)),D219)&gt;0,"OK","CHECK TYPE/CATEGORY"))</f>
        <v/>
      </c>
    </row>
    <row r="220" spans="1:8" ht="15" customHeight="1">
      <c r="A220" s="40"/>
      <c r="B220" s="74"/>
      <c r="C220" s="76"/>
      <c r="D220" s="38"/>
      <c r="E220" s="39"/>
      <c r="F220" s="79"/>
      <c r="G220" s="145"/>
      <c r="H220" s="80" t="str">
        <f>IF(OR(C220="",D220=""),"",IF(COUNTIF(IF(C220="Income",Cat_Income,IF(C220="Expense",Cat_Expense,Cat_Capital)),D220)&gt;0,"OK","CHECK TYPE/CATEGORY"))</f>
        <v/>
      </c>
    </row>
    <row r="221" spans="1:8" ht="15" customHeight="1">
      <c r="A221" s="40"/>
      <c r="B221" s="74"/>
      <c r="C221" s="76"/>
      <c r="D221" s="38"/>
      <c r="E221" s="39"/>
      <c r="F221" s="79"/>
      <c r="G221" s="145"/>
      <c r="H221" s="80" t="str">
        <f>IF(OR(C221="",D221=""),"",IF(COUNTIF(IF(C221="Income",Cat_Income,IF(C221="Expense",Cat_Expense,Cat_Capital)),D221)&gt;0,"OK","CHECK TYPE/CATEGORY"))</f>
        <v/>
      </c>
    </row>
    <row r="222" spans="1:8" ht="15" customHeight="1">
      <c r="A222" s="40"/>
      <c r="B222" s="74"/>
      <c r="C222" s="76"/>
      <c r="D222" s="38"/>
      <c r="E222" s="39"/>
      <c r="F222" s="79"/>
      <c r="G222" s="145"/>
      <c r="H222" s="80" t="str">
        <f>IF(OR(C222="",D222=""),"",IF(COUNTIF(IF(C222="Income",Cat_Income,IF(C222="Expense",Cat_Expense,Cat_Capital)),D222)&gt;0,"OK","CHECK TYPE/CATEGORY"))</f>
        <v/>
      </c>
    </row>
    <row r="223" spans="1:8" ht="15" customHeight="1">
      <c r="A223" s="40"/>
      <c r="B223" s="74"/>
      <c r="C223" s="76"/>
      <c r="D223" s="38"/>
      <c r="E223" s="39"/>
      <c r="F223" s="79"/>
      <c r="G223" s="145"/>
      <c r="H223" s="80" t="str">
        <f>IF(OR(C223="",D223=""),"",IF(COUNTIF(IF(C223="Income",Cat_Income,IF(C223="Expense",Cat_Expense,Cat_Capital)),D223)&gt;0,"OK","CHECK TYPE/CATEGORY"))</f>
        <v/>
      </c>
    </row>
    <row r="224" spans="1:8" ht="15" customHeight="1">
      <c r="A224" s="40"/>
      <c r="B224" s="74"/>
      <c r="C224" s="76"/>
      <c r="D224" s="38"/>
      <c r="E224" s="39"/>
      <c r="F224" s="79"/>
      <c r="G224" s="145"/>
      <c r="H224" s="80" t="str">
        <f>IF(OR(C224="",D224=""),"",IF(COUNTIF(IF(C224="Income",Cat_Income,IF(C224="Expense",Cat_Expense,Cat_Capital)),D224)&gt;0,"OK","CHECK TYPE/CATEGORY"))</f>
        <v/>
      </c>
    </row>
    <row r="225" spans="1:8" ht="15" customHeight="1">
      <c r="A225" s="40"/>
      <c r="B225" s="74"/>
      <c r="C225" s="76"/>
      <c r="D225" s="38"/>
      <c r="E225" s="39"/>
      <c r="F225" s="79"/>
      <c r="G225" s="145"/>
      <c r="H225" s="80" t="str">
        <f>IF(OR(C225="",D225=""),"",IF(COUNTIF(IF(C225="Income",Cat_Income,IF(C225="Expense",Cat_Expense,Cat_Capital)),D225)&gt;0,"OK","CHECK TYPE/CATEGORY"))</f>
        <v/>
      </c>
    </row>
    <row r="226" spans="1:8" ht="15" customHeight="1">
      <c r="A226" s="40"/>
      <c r="B226" s="74"/>
      <c r="C226" s="76"/>
      <c r="D226" s="38"/>
      <c r="E226" s="39"/>
      <c r="F226" s="79"/>
      <c r="G226" s="145"/>
      <c r="H226" s="80" t="str">
        <f>IF(OR(C226="",D226=""),"",IF(COUNTIF(IF(C226="Income",Cat_Income,IF(C226="Expense",Cat_Expense,Cat_Capital)),D226)&gt;0,"OK","CHECK TYPE/CATEGORY"))</f>
        <v/>
      </c>
    </row>
    <row r="227" spans="1:8" ht="15" customHeight="1">
      <c r="A227" s="40"/>
      <c r="B227" s="74"/>
      <c r="C227" s="76"/>
      <c r="D227" s="38"/>
      <c r="E227" s="39"/>
      <c r="F227" s="79"/>
      <c r="G227" s="145"/>
      <c r="H227" s="80" t="str">
        <f>IF(OR(C227="",D227=""),"",IF(COUNTIF(IF(C227="Income",Cat_Income,IF(C227="Expense",Cat_Expense,Cat_Capital)),D227)&gt;0,"OK","CHECK TYPE/CATEGORY"))</f>
        <v/>
      </c>
    </row>
    <row r="228" spans="1:8" ht="15" customHeight="1">
      <c r="A228" s="40"/>
      <c r="B228" s="74"/>
      <c r="C228" s="76"/>
      <c r="D228" s="38"/>
      <c r="E228" s="39"/>
      <c r="F228" s="79"/>
      <c r="G228" s="145"/>
      <c r="H228" s="80" t="str">
        <f>IF(OR(C228="",D228=""),"",IF(COUNTIF(IF(C228="Income",Cat_Income,IF(C228="Expense",Cat_Expense,Cat_Capital)),D228)&gt;0,"OK","CHECK TYPE/CATEGORY"))</f>
        <v/>
      </c>
    </row>
    <row r="229" spans="1:8" ht="15" customHeight="1">
      <c r="A229" s="40"/>
      <c r="B229" s="74"/>
      <c r="C229" s="76"/>
      <c r="D229" s="38"/>
      <c r="E229" s="39"/>
      <c r="F229" s="79"/>
      <c r="G229" s="145"/>
      <c r="H229" s="80" t="str">
        <f>IF(OR(C229="",D229=""),"",IF(COUNTIF(IF(C229="Income",Cat_Income,IF(C229="Expense",Cat_Expense,Cat_Capital)),D229)&gt;0,"OK","CHECK TYPE/CATEGORY"))</f>
        <v/>
      </c>
    </row>
    <row r="230" spans="1:8" ht="15" customHeight="1">
      <c r="A230" s="40"/>
      <c r="B230" s="74"/>
      <c r="C230" s="76"/>
      <c r="D230" s="38"/>
      <c r="E230" s="39"/>
      <c r="F230" s="79"/>
      <c r="G230" s="145"/>
      <c r="H230" s="80" t="str">
        <f>IF(OR(C230="",D230=""),"",IF(COUNTIF(IF(C230="Income",Cat_Income,IF(C230="Expense",Cat_Expense,Cat_Capital)),D230)&gt;0,"OK","CHECK TYPE/CATEGORY"))</f>
        <v/>
      </c>
    </row>
    <row r="231" spans="1:8" ht="15" customHeight="1">
      <c r="A231" s="40"/>
      <c r="B231" s="74"/>
      <c r="C231" s="76"/>
      <c r="D231" s="38"/>
      <c r="E231" s="39"/>
      <c r="F231" s="79"/>
      <c r="G231" s="145"/>
      <c r="H231" s="80" t="str">
        <f>IF(OR(C231="",D231=""),"",IF(COUNTIF(IF(C231="Income",Cat_Income,IF(C231="Expense",Cat_Expense,Cat_Capital)),D231)&gt;0,"OK","CHECK TYPE/CATEGORY"))</f>
        <v/>
      </c>
    </row>
    <row r="232" spans="1:8" ht="15" customHeight="1">
      <c r="A232" s="40"/>
      <c r="B232" s="74"/>
      <c r="C232" s="76"/>
      <c r="D232" s="38"/>
      <c r="E232" s="39"/>
      <c r="F232" s="79"/>
      <c r="G232" s="145"/>
      <c r="H232" s="80" t="str">
        <f>IF(OR(C232="",D232=""),"",IF(COUNTIF(IF(C232="Income",Cat_Income,IF(C232="Expense",Cat_Expense,Cat_Capital)),D232)&gt;0,"OK","CHECK TYPE/CATEGORY"))</f>
        <v/>
      </c>
    </row>
    <row r="233" spans="1:8" ht="15" customHeight="1">
      <c r="A233" s="40"/>
      <c r="B233" s="74"/>
      <c r="C233" s="76"/>
      <c r="D233" s="38"/>
      <c r="E233" s="39"/>
      <c r="F233" s="79"/>
      <c r="G233" s="145"/>
      <c r="H233" s="80" t="str">
        <f>IF(OR(C233="",D233=""),"",IF(COUNTIF(IF(C233="Income",Cat_Income,IF(C233="Expense",Cat_Expense,Cat_Capital)),D233)&gt;0,"OK","CHECK TYPE/CATEGORY"))</f>
        <v/>
      </c>
    </row>
    <row r="234" spans="1:8" ht="15" customHeight="1">
      <c r="A234" s="40"/>
      <c r="B234" s="74"/>
      <c r="C234" s="76"/>
      <c r="D234" s="38"/>
      <c r="E234" s="39"/>
      <c r="F234" s="79"/>
      <c r="G234" s="145"/>
      <c r="H234" s="80" t="str">
        <f>IF(OR(C234="",D234=""),"",IF(COUNTIF(IF(C234="Income",Cat_Income,IF(C234="Expense",Cat_Expense,Cat_Capital)),D234)&gt;0,"OK","CHECK TYPE/CATEGORY"))</f>
        <v/>
      </c>
    </row>
    <row r="235" spans="1:8" ht="15" customHeight="1">
      <c r="A235" s="40"/>
      <c r="B235" s="74"/>
      <c r="C235" s="76"/>
      <c r="D235" s="38"/>
      <c r="E235" s="39"/>
      <c r="F235" s="79"/>
      <c r="G235" s="145"/>
      <c r="H235" s="80" t="str">
        <f>IF(OR(C235="",D235=""),"",IF(COUNTIF(IF(C235="Income",Cat_Income,IF(C235="Expense",Cat_Expense,Cat_Capital)),D235)&gt;0,"OK","CHECK TYPE/CATEGORY"))</f>
        <v/>
      </c>
    </row>
    <row r="236" spans="1:8" ht="15" customHeight="1">
      <c r="A236" s="40"/>
      <c r="B236" s="74"/>
      <c r="C236" s="76"/>
      <c r="D236" s="38"/>
      <c r="E236" s="39"/>
      <c r="F236" s="79"/>
      <c r="G236" s="145"/>
      <c r="H236" s="80" t="str">
        <f>IF(OR(C236="",D236=""),"",IF(COUNTIF(IF(C236="Income",Cat_Income,IF(C236="Expense",Cat_Expense,Cat_Capital)),D236)&gt;0,"OK","CHECK TYPE/CATEGORY"))</f>
        <v/>
      </c>
    </row>
    <row r="237" spans="1:8" ht="15" customHeight="1">
      <c r="A237" s="40"/>
      <c r="B237" s="74"/>
      <c r="C237" s="76"/>
      <c r="D237" s="38"/>
      <c r="E237" s="39"/>
      <c r="F237" s="79"/>
      <c r="G237" s="145"/>
      <c r="H237" s="80" t="str">
        <f>IF(OR(C237="",D237=""),"",IF(COUNTIF(IF(C237="Income",Cat_Income,IF(C237="Expense",Cat_Expense,Cat_Capital)),D237)&gt;0,"OK","CHECK TYPE/CATEGORY"))</f>
        <v/>
      </c>
    </row>
    <row r="238" spans="1:8" ht="15" customHeight="1">
      <c r="A238" s="40"/>
      <c r="B238" s="74"/>
      <c r="C238" s="76"/>
      <c r="D238" s="38"/>
      <c r="E238" s="39"/>
      <c r="F238" s="79"/>
      <c r="G238" s="145"/>
      <c r="H238" s="80" t="str">
        <f>IF(OR(C238="",D238=""),"",IF(COUNTIF(IF(C238="Income",Cat_Income,IF(C238="Expense",Cat_Expense,Cat_Capital)),D238)&gt;0,"OK","CHECK TYPE/CATEGORY"))</f>
        <v/>
      </c>
    </row>
    <row r="239" spans="1:8" ht="15" customHeight="1">
      <c r="A239" s="40"/>
      <c r="B239" s="74"/>
      <c r="C239" s="76"/>
      <c r="D239" s="38"/>
      <c r="E239" s="39"/>
      <c r="F239" s="79"/>
      <c r="G239" s="145"/>
      <c r="H239" s="80" t="str">
        <f>IF(OR(C239="",D239=""),"",IF(COUNTIF(IF(C239="Income",Cat_Income,IF(C239="Expense",Cat_Expense,Cat_Capital)),D239)&gt;0,"OK","CHECK TYPE/CATEGORY"))</f>
        <v/>
      </c>
    </row>
    <row r="240" spans="1:8" ht="15" customHeight="1">
      <c r="A240" s="40"/>
      <c r="B240" s="74"/>
      <c r="C240" s="76"/>
      <c r="D240" s="38"/>
      <c r="E240" s="39"/>
      <c r="F240" s="79"/>
      <c r="G240" s="145"/>
      <c r="H240" s="80" t="str">
        <f>IF(OR(C240="",D240=""),"",IF(COUNTIF(IF(C240="Income",Cat_Income,IF(C240="Expense",Cat_Expense,Cat_Capital)),D240)&gt;0,"OK","CHECK TYPE/CATEGORY"))</f>
        <v/>
      </c>
    </row>
    <row r="241" spans="1:8" ht="15" customHeight="1">
      <c r="A241" s="40"/>
      <c r="B241" s="74"/>
      <c r="C241" s="76"/>
      <c r="D241" s="38"/>
      <c r="E241" s="39"/>
      <c r="F241" s="79"/>
      <c r="G241" s="145"/>
      <c r="H241" s="80" t="str">
        <f>IF(OR(C241="",D241=""),"",IF(COUNTIF(IF(C241="Income",Cat_Income,IF(C241="Expense",Cat_Expense,Cat_Capital)),D241)&gt;0,"OK","CHECK TYPE/CATEGORY"))</f>
        <v/>
      </c>
    </row>
    <row r="242" spans="1:8" ht="15" customHeight="1">
      <c r="A242" s="40"/>
      <c r="B242" s="74"/>
      <c r="C242" s="76"/>
      <c r="D242" s="38"/>
      <c r="E242" s="39"/>
      <c r="F242" s="79"/>
      <c r="G242" s="145"/>
      <c r="H242" s="80" t="str">
        <f>IF(OR(C242="",D242=""),"",IF(COUNTIF(IF(C242="Income",Cat_Income,IF(C242="Expense",Cat_Expense,Cat_Capital)),D242)&gt;0,"OK","CHECK TYPE/CATEGORY"))</f>
        <v/>
      </c>
    </row>
    <row r="243" spans="1:8" ht="15" customHeight="1">
      <c r="A243" s="40"/>
      <c r="B243" s="74"/>
      <c r="C243" s="76"/>
      <c r="D243" s="38"/>
      <c r="E243" s="39"/>
      <c r="F243" s="79"/>
      <c r="G243" s="145"/>
      <c r="H243" s="80" t="str">
        <f>IF(OR(C243="",D243=""),"",IF(COUNTIF(IF(C243="Income",Cat_Income,IF(C243="Expense",Cat_Expense,Cat_Capital)),D243)&gt;0,"OK","CHECK TYPE/CATEGORY"))</f>
        <v/>
      </c>
    </row>
    <row r="244" spans="1:8" ht="15" customHeight="1">
      <c r="A244" s="40"/>
      <c r="B244" s="74"/>
      <c r="C244" s="76"/>
      <c r="D244" s="38"/>
      <c r="E244" s="39"/>
      <c r="F244" s="79"/>
      <c r="G244" s="145"/>
      <c r="H244" s="80" t="str">
        <f>IF(OR(C244="",D244=""),"",IF(COUNTIF(IF(C244="Income",Cat_Income,IF(C244="Expense",Cat_Expense,Cat_Capital)),D244)&gt;0,"OK","CHECK TYPE/CATEGORY"))</f>
        <v/>
      </c>
    </row>
    <row r="245" spans="1:8" ht="15" customHeight="1">
      <c r="A245" s="40"/>
      <c r="B245" s="74"/>
      <c r="C245" s="76"/>
      <c r="D245" s="38"/>
      <c r="E245" s="39"/>
      <c r="F245" s="79"/>
      <c r="G245" s="145"/>
      <c r="H245" s="80" t="str">
        <f>IF(OR(C245="",D245=""),"",IF(COUNTIF(IF(C245="Income",Cat_Income,IF(C245="Expense",Cat_Expense,Cat_Capital)),D245)&gt;0,"OK","CHECK TYPE/CATEGORY"))</f>
        <v/>
      </c>
    </row>
    <row r="246" spans="1:8" ht="15" customHeight="1">
      <c r="A246" s="40"/>
      <c r="B246" s="74"/>
      <c r="C246" s="76"/>
      <c r="D246" s="38"/>
      <c r="E246" s="39"/>
      <c r="F246" s="79"/>
      <c r="G246" s="145"/>
      <c r="H246" s="80" t="str">
        <f>IF(OR(C246="",D246=""),"",IF(COUNTIF(IF(C246="Income",Cat_Income,IF(C246="Expense",Cat_Expense,Cat_Capital)),D246)&gt;0,"OK","CHECK TYPE/CATEGORY"))</f>
        <v/>
      </c>
    </row>
    <row r="247" spans="1:8" ht="15" customHeight="1">
      <c r="A247" s="40"/>
      <c r="B247" s="74"/>
      <c r="C247" s="76"/>
      <c r="D247" s="38"/>
      <c r="E247" s="39"/>
      <c r="F247" s="79"/>
      <c r="G247" s="145"/>
      <c r="H247" s="80" t="str">
        <f>IF(OR(C247="",D247=""),"",IF(COUNTIF(IF(C247="Income",Cat_Income,IF(C247="Expense",Cat_Expense,Cat_Capital)),D247)&gt;0,"OK","CHECK TYPE/CATEGORY"))</f>
        <v/>
      </c>
    </row>
    <row r="248" spans="1:8" ht="15" customHeight="1">
      <c r="A248" s="40"/>
      <c r="B248" s="74"/>
      <c r="C248" s="76"/>
      <c r="D248" s="38"/>
      <c r="E248" s="39"/>
      <c r="F248" s="79"/>
      <c r="G248" s="145"/>
      <c r="H248" s="80" t="str">
        <f>IF(OR(C248="",D248=""),"",IF(COUNTIF(IF(C248="Income",Cat_Income,IF(C248="Expense",Cat_Expense,Cat_Capital)),D248)&gt;0,"OK","CHECK TYPE/CATEGORY"))</f>
        <v/>
      </c>
    </row>
    <row r="249" spans="1:8" ht="15" customHeight="1">
      <c r="A249" s="40"/>
      <c r="B249" s="74"/>
      <c r="C249" s="76"/>
      <c r="D249" s="38"/>
      <c r="E249" s="39"/>
      <c r="F249" s="79"/>
      <c r="G249" s="145"/>
      <c r="H249" s="80" t="str">
        <f>IF(OR(C249="",D249=""),"",IF(COUNTIF(IF(C249="Income",Cat_Income,IF(C249="Expense",Cat_Expense,Cat_Capital)),D249)&gt;0,"OK","CHECK TYPE/CATEGORY"))</f>
        <v/>
      </c>
    </row>
    <row r="250" spans="1:8" ht="15" customHeight="1">
      <c r="A250" s="40"/>
      <c r="B250" s="74"/>
      <c r="C250" s="76"/>
      <c r="D250" s="38"/>
      <c r="E250" s="39"/>
      <c r="F250" s="79"/>
      <c r="G250" s="145"/>
      <c r="H250" s="80" t="str">
        <f>IF(OR(C250="",D250=""),"",IF(COUNTIF(IF(C250="Income",Cat_Income,IF(C250="Expense",Cat_Expense,Cat_Capital)),D250)&gt;0,"OK","CHECK TYPE/CATEGORY"))</f>
        <v/>
      </c>
    </row>
    <row r="251" spans="1:8" ht="15" customHeight="1">
      <c r="A251" s="40"/>
      <c r="B251" s="74"/>
      <c r="C251" s="76"/>
      <c r="D251" s="38"/>
      <c r="E251" s="39"/>
      <c r="F251" s="79"/>
      <c r="G251" s="145"/>
      <c r="H251" s="80" t="str">
        <f>IF(OR(C251="",D251=""),"",IF(COUNTIF(IF(C251="Income",Cat_Income,IF(C251="Expense",Cat_Expense,Cat_Capital)),D251)&gt;0,"OK","CHECK TYPE/CATEGORY"))</f>
        <v/>
      </c>
    </row>
    <row r="252" spans="1:8" ht="15" customHeight="1">
      <c r="A252" s="40"/>
      <c r="B252" s="74"/>
      <c r="C252" s="76"/>
      <c r="D252" s="38"/>
      <c r="E252" s="39"/>
      <c r="F252" s="79"/>
      <c r="G252" s="145"/>
      <c r="H252" s="80" t="str">
        <f>IF(OR(C252="",D252=""),"",IF(COUNTIF(IF(C252="Income",Cat_Income,IF(C252="Expense",Cat_Expense,Cat_Capital)),D252)&gt;0,"OK","CHECK TYPE/CATEGORY"))</f>
        <v/>
      </c>
    </row>
    <row r="253" spans="1:8" ht="15" customHeight="1">
      <c r="A253" s="40"/>
      <c r="B253" s="74"/>
      <c r="C253" s="76"/>
      <c r="D253" s="38"/>
      <c r="E253" s="39"/>
      <c r="F253" s="79"/>
      <c r="G253" s="145"/>
      <c r="H253" s="80" t="str">
        <f>IF(OR(C253="",D253=""),"",IF(COUNTIF(IF(C253="Income",Cat_Income,IF(C253="Expense",Cat_Expense,Cat_Capital)),D253)&gt;0,"OK","CHECK TYPE/CATEGORY"))</f>
        <v/>
      </c>
    </row>
    <row r="254" spans="1:8" ht="15" customHeight="1">
      <c r="A254" s="40"/>
      <c r="B254" s="74"/>
      <c r="C254" s="76"/>
      <c r="D254" s="38"/>
      <c r="E254" s="39"/>
      <c r="F254" s="79"/>
      <c r="G254" s="145"/>
      <c r="H254" s="80" t="str">
        <f>IF(OR(C254="",D254=""),"",IF(COUNTIF(IF(C254="Income",Cat_Income,IF(C254="Expense",Cat_Expense,Cat_Capital)),D254)&gt;0,"OK","CHECK TYPE/CATEGORY"))</f>
        <v/>
      </c>
    </row>
    <row r="255" spans="1:8" ht="15" customHeight="1">
      <c r="A255" s="40"/>
      <c r="B255" s="74"/>
      <c r="C255" s="76"/>
      <c r="D255" s="38"/>
      <c r="E255" s="39"/>
      <c r="F255" s="79"/>
      <c r="G255" s="145"/>
      <c r="H255" s="80" t="str">
        <f>IF(OR(C255="",D255=""),"",IF(COUNTIF(IF(C255="Income",Cat_Income,IF(C255="Expense",Cat_Expense,Cat_Capital)),D255)&gt;0,"OK","CHECK TYPE/CATEGORY"))</f>
        <v/>
      </c>
    </row>
    <row r="256" spans="1:8" ht="15" customHeight="1">
      <c r="A256" s="40"/>
      <c r="B256" s="74"/>
      <c r="C256" s="76"/>
      <c r="D256" s="38"/>
      <c r="E256" s="39"/>
      <c r="F256" s="79"/>
      <c r="G256" s="145"/>
      <c r="H256" s="80" t="str">
        <f>IF(OR(C256="",D256=""),"",IF(COUNTIF(IF(C256="Income",Cat_Income,IF(C256="Expense",Cat_Expense,Cat_Capital)),D256)&gt;0,"OK","CHECK TYPE/CATEGORY"))</f>
        <v/>
      </c>
    </row>
    <row r="257" spans="1:8" ht="15" customHeight="1">
      <c r="A257" s="40"/>
      <c r="B257" s="74"/>
      <c r="C257" s="76"/>
      <c r="D257" s="38"/>
      <c r="E257" s="39"/>
      <c r="F257" s="79"/>
      <c r="G257" s="145"/>
      <c r="H257" s="80" t="str">
        <f>IF(OR(C257="",D257=""),"",IF(COUNTIF(IF(C257="Income",Cat_Income,IF(C257="Expense",Cat_Expense,Cat_Capital)),D257)&gt;0,"OK","CHECK TYPE/CATEGORY"))</f>
        <v/>
      </c>
    </row>
    <row r="258" spans="1:8" ht="15" customHeight="1">
      <c r="A258" s="40"/>
      <c r="B258" s="74"/>
      <c r="C258" s="76"/>
      <c r="D258" s="38"/>
      <c r="E258" s="39"/>
      <c r="F258" s="79"/>
      <c r="G258" s="145"/>
      <c r="H258" s="80" t="str">
        <f>IF(OR(C258="",D258=""),"",IF(COUNTIF(IF(C258="Income",Cat_Income,IF(C258="Expense",Cat_Expense,Cat_Capital)),D258)&gt;0,"OK","CHECK TYPE/CATEGORY"))</f>
        <v/>
      </c>
    </row>
    <row r="259" spans="1:8" ht="15" customHeight="1">
      <c r="A259" s="40"/>
      <c r="B259" s="74"/>
      <c r="C259" s="76"/>
      <c r="D259" s="38"/>
      <c r="E259" s="39"/>
      <c r="F259" s="79"/>
      <c r="G259" s="145"/>
      <c r="H259" s="80" t="str">
        <f>IF(OR(C259="",D259=""),"",IF(COUNTIF(IF(C259="Income",Cat_Income,IF(C259="Expense",Cat_Expense,Cat_Capital)),D259)&gt;0,"OK","CHECK TYPE/CATEGORY"))</f>
        <v/>
      </c>
    </row>
    <row r="260" spans="1:8" ht="15" customHeight="1">
      <c r="A260" s="40"/>
      <c r="B260" s="74"/>
      <c r="C260" s="76"/>
      <c r="D260" s="38"/>
      <c r="E260" s="39"/>
      <c r="F260" s="79"/>
      <c r="G260" s="145"/>
      <c r="H260" s="80" t="str">
        <f>IF(OR(C260="",D260=""),"",IF(COUNTIF(IF(C260="Income",Cat_Income,IF(C260="Expense",Cat_Expense,Cat_Capital)),D260)&gt;0,"OK","CHECK TYPE/CATEGORY"))</f>
        <v/>
      </c>
    </row>
    <row r="261" spans="1:8" ht="15" customHeight="1">
      <c r="A261" s="40"/>
      <c r="B261" s="74"/>
      <c r="C261" s="76"/>
      <c r="D261" s="38"/>
      <c r="E261" s="39"/>
      <c r="F261" s="79"/>
      <c r="G261" s="145"/>
      <c r="H261" s="80" t="str">
        <f>IF(OR(C261="",D261=""),"",IF(COUNTIF(IF(C261="Income",Cat_Income,IF(C261="Expense",Cat_Expense,Cat_Capital)),D261)&gt;0,"OK","CHECK TYPE/CATEGORY"))</f>
        <v/>
      </c>
    </row>
    <row r="262" spans="1:8" ht="15" customHeight="1">
      <c r="A262" s="40"/>
      <c r="B262" s="74"/>
      <c r="C262" s="76"/>
      <c r="D262" s="38"/>
      <c r="E262" s="39"/>
      <c r="F262" s="79"/>
      <c r="G262" s="145"/>
      <c r="H262" s="80" t="str">
        <f>IF(OR(C262="",D262=""),"",IF(COUNTIF(IF(C262="Income",Cat_Income,IF(C262="Expense",Cat_Expense,Cat_Capital)),D262)&gt;0,"OK","CHECK TYPE/CATEGORY"))</f>
        <v/>
      </c>
    </row>
    <row r="263" spans="1:8" ht="15" customHeight="1">
      <c r="A263" s="40"/>
      <c r="B263" s="74"/>
      <c r="C263" s="76"/>
      <c r="D263" s="38"/>
      <c r="E263" s="39"/>
      <c r="F263" s="79"/>
      <c r="G263" s="145"/>
      <c r="H263" s="80" t="str">
        <f>IF(OR(C263="",D263=""),"",IF(COUNTIF(IF(C263="Income",Cat_Income,IF(C263="Expense",Cat_Expense,Cat_Capital)),D263)&gt;0,"OK","CHECK TYPE/CATEGORY"))</f>
        <v/>
      </c>
    </row>
    <row r="264" spans="1:8" ht="15" customHeight="1">
      <c r="A264" s="40"/>
      <c r="B264" s="74"/>
      <c r="C264" s="76"/>
      <c r="D264" s="38"/>
      <c r="E264" s="39"/>
      <c r="F264" s="79"/>
      <c r="G264" s="145"/>
      <c r="H264" s="80" t="str">
        <f>IF(OR(C264="",D264=""),"",IF(COUNTIF(IF(C264="Income",Cat_Income,IF(C264="Expense",Cat_Expense,Cat_Capital)),D264)&gt;0,"OK","CHECK TYPE/CATEGORY"))</f>
        <v/>
      </c>
    </row>
    <row r="265" spans="1:8" ht="15" customHeight="1">
      <c r="A265" s="40"/>
      <c r="B265" s="74"/>
      <c r="C265" s="76"/>
      <c r="D265" s="38"/>
      <c r="E265" s="39"/>
      <c r="F265" s="79"/>
      <c r="G265" s="145"/>
      <c r="H265" s="80" t="str">
        <f>IF(OR(C265="",D265=""),"",IF(COUNTIF(IF(C265="Income",Cat_Income,IF(C265="Expense",Cat_Expense,Cat_Capital)),D265)&gt;0,"OK","CHECK TYPE/CATEGORY"))</f>
        <v/>
      </c>
    </row>
    <row r="266" spans="1:8" ht="15" customHeight="1">
      <c r="A266" s="40"/>
      <c r="B266" s="74"/>
      <c r="C266" s="76"/>
      <c r="D266" s="38"/>
      <c r="E266" s="39"/>
      <c r="F266" s="79"/>
      <c r="G266" s="145"/>
      <c r="H266" s="80" t="str">
        <f>IF(OR(C266="",D266=""),"",IF(COUNTIF(IF(C266="Income",Cat_Income,IF(C266="Expense",Cat_Expense,Cat_Capital)),D266)&gt;0,"OK","CHECK TYPE/CATEGORY"))</f>
        <v/>
      </c>
    </row>
    <row r="267" spans="1:8" ht="15" customHeight="1">
      <c r="A267" s="40"/>
      <c r="B267" s="74"/>
      <c r="C267" s="76"/>
      <c r="D267" s="38"/>
      <c r="E267" s="39"/>
      <c r="F267" s="79"/>
      <c r="G267" s="145"/>
      <c r="H267" s="80" t="str">
        <f>IF(OR(C267="",D267=""),"",IF(COUNTIF(IF(C267="Income",Cat_Income,IF(C267="Expense",Cat_Expense,Cat_Capital)),D267)&gt;0,"OK","CHECK TYPE/CATEGORY"))</f>
        <v/>
      </c>
    </row>
    <row r="268" spans="1:8" ht="15" customHeight="1">
      <c r="A268" s="40"/>
      <c r="B268" s="74"/>
      <c r="C268" s="76"/>
      <c r="D268" s="38"/>
      <c r="E268" s="39"/>
      <c r="F268" s="79"/>
      <c r="G268" s="145"/>
      <c r="H268" s="80" t="str">
        <f>IF(OR(C268="",D268=""),"",IF(COUNTIF(IF(C268="Income",Cat_Income,IF(C268="Expense",Cat_Expense,Cat_Capital)),D268)&gt;0,"OK","CHECK TYPE/CATEGORY"))</f>
        <v/>
      </c>
    </row>
    <row r="269" spans="1:8" ht="15" customHeight="1">
      <c r="A269" s="40"/>
      <c r="B269" s="74"/>
      <c r="C269" s="76"/>
      <c r="D269" s="38"/>
      <c r="E269" s="39"/>
      <c r="F269" s="79"/>
      <c r="G269" s="145"/>
      <c r="H269" s="80" t="str">
        <f>IF(OR(C269="",D269=""),"",IF(COUNTIF(IF(C269="Income",Cat_Income,IF(C269="Expense",Cat_Expense,Cat_Capital)),D269)&gt;0,"OK","CHECK TYPE/CATEGORY"))</f>
        <v/>
      </c>
    </row>
    <row r="270" spans="1:8" ht="15" customHeight="1">
      <c r="A270" s="40"/>
      <c r="B270" s="74"/>
      <c r="C270" s="76"/>
      <c r="D270" s="38"/>
      <c r="E270" s="39"/>
      <c r="F270" s="79"/>
      <c r="G270" s="145"/>
      <c r="H270" s="80" t="str">
        <f>IF(OR(C270="",D270=""),"",IF(COUNTIF(IF(C270="Income",Cat_Income,IF(C270="Expense",Cat_Expense,Cat_Capital)),D270)&gt;0,"OK","CHECK TYPE/CATEGORY"))</f>
        <v/>
      </c>
    </row>
    <row r="271" spans="1:8" ht="15" customHeight="1">
      <c r="A271" s="40"/>
      <c r="B271" s="74"/>
      <c r="C271" s="76"/>
      <c r="D271" s="38"/>
      <c r="E271" s="39"/>
      <c r="F271" s="79"/>
      <c r="G271" s="145"/>
      <c r="H271" s="80" t="str">
        <f>IF(OR(C271="",D271=""),"",IF(COUNTIF(IF(C271="Income",Cat_Income,IF(C271="Expense",Cat_Expense,Cat_Capital)),D271)&gt;0,"OK","CHECK TYPE/CATEGORY"))</f>
        <v/>
      </c>
    </row>
    <row r="272" spans="1:8" ht="15" customHeight="1">
      <c r="A272" s="40"/>
      <c r="B272" s="74"/>
      <c r="C272" s="76"/>
      <c r="D272" s="38"/>
      <c r="E272" s="39"/>
      <c r="F272" s="79"/>
      <c r="G272" s="145"/>
      <c r="H272" s="80" t="str">
        <f>IF(OR(C272="",D272=""),"",IF(COUNTIF(IF(C272="Income",Cat_Income,IF(C272="Expense",Cat_Expense,Cat_Capital)),D272)&gt;0,"OK","CHECK TYPE/CATEGORY"))</f>
        <v/>
      </c>
    </row>
    <row r="273" spans="1:8" ht="15" customHeight="1">
      <c r="A273" s="40"/>
      <c r="B273" s="74"/>
      <c r="C273" s="76"/>
      <c r="D273" s="38"/>
      <c r="E273" s="39"/>
      <c r="F273" s="79"/>
      <c r="G273" s="145"/>
      <c r="H273" s="80" t="str">
        <f>IF(OR(C273="",D273=""),"",IF(COUNTIF(IF(C273="Income",Cat_Income,IF(C273="Expense",Cat_Expense,Cat_Capital)),D273)&gt;0,"OK","CHECK TYPE/CATEGORY"))</f>
        <v/>
      </c>
    </row>
    <row r="274" spans="1:8" ht="15" customHeight="1">
      <c r="A274" s="40"/>
      <c r="B274" s="74"/>
      <c r="C274" s="76"/>
      <c r="D274" s="38"/>
      <c r="E274" s="39"/>
      <c r="F274" s="79"/>
      <c r="G274" s="145"/>
      <c r="H274" s="80" t="str">
        <f>IF(OR(C274="",D274=""),"",IF(COUNTIF(IF(C274="Income",Cat_Income,IF(C274="Expense",Cat_Expense,Cat_Capital)),D274)&gt;0,"OK","CHECK TYPE/CATEGORY"))</f>
        <v/>
      </c>
    </row>
    <row r="275" spans="1:8" ht="15" customHeight="1">
      <c r="A275" s="40"/>
      <c r="B275" s="74"/>
      <c r="C275" s="76"/>
      <c r="D275" s="38"/>
      <c r="E275" s="39"/>
      <c r="F275" s="79"/>
      <c r="G275" s="145"/>
      <c r="H275" s="80" t="str">
        <f>IF(OR(C275="",D275=""),"",IF(COUNTIF(IF(C275="Income",Cat_Income,IF(C275="Expense",Cat_Expense,Cat_Capital)),D275)&gt;0,"OK","CHECK TYPE/CATEGORY"))</f>
        <v/>
      </c>
    </row>
    <row r="276" spans="1:8" ht="15" customHeight="1">
      <c r="A276" s="40"/>
      <c r="B276" s="74"/>
      <c r="C276" s="76"/>
      <c r="D276" s="38"/>
      <c r="E276" s="39"/>
      <c r="F276" s="79"/>
      <c r="G276" s="145"/>
      <c r="H276" s="80" t="str">
        <f>IF(OR(C276="",D276=""),"",IF(COUNTIF(IF(C276="Income",Cat_Income,IF(C276="Expense",Cat_Expense,Cat_Capital)),D276)&gt;0,"OK","CHECK TYPE/CATEGORY"))</f>
        <v/>
      </c>
    </row>
    <row r="277" spans="1:8" ht="15" customHeight="1">
      <c r="A277" s="40"/>
      <c r="B277" s="74"/>
      <c r="C277" s="76"/>
      <c r="D277" s="38"/>
      <c r="E277" s="39"/>
      <c r="F277" s="79"/>
      <c r="G277" s="145"/>
      <c r="H277" s="80" t="str">
        <f>IF(OR(C277="",D277=""),"",IF(COUNTIF(IF(C277="Income",Cat_Income,IF(C277="Expense",Cat_Expense,Cat_Capital)),D277)&gt;0,"OK","CHECK TYPE/CATEGORY"))</f>
        <v/>
      </c>
    </row>
    <row r="278" spans="1:8" ht="15" customHeight="1">
      <c r="A278" s="40"/>
      <c r="B278" s="74"/>
      <c r="C278" s="76"/>
      <c r="D278" s="38"/>
      <c r="E278" s="39"/>
      <c r="F278" s="79"/>
      <c r="G278" s="145"/>
      <c r="H278" s="80" t="str">
        <f>IF(OR(C278="",D278=""),"",IF(COUNTIF(IF(C278="Income",Cat_Income,IF(C278="Expense",Cat_Expense,Cat_Capital)),D278)&gt;0,"OK","CHECK TYPE/CATEGORY"))</f>
        <v/>
      </c>
    </row>
    <row r="279" spans="1:8" ht="15" customHeight="1">
      <c r="A279" s="40"/>
      <c r="B279" s="74"/>
      <c r="C279" s="76"/>
      <c r="D279" s="38"/>
      <c r="E279" s="39"/>
      <c r="F279" s="79"/>
      <c r="G279" s="145"/>
      <c r="H279" s="80" t="str">
        <f>IF(OR(C279="",D279=""),"",IF(COUNTIF(IF(C279="Income",Cat_Income,IF(C279="Expense",Cat_Expense,Cat_Capital)),D279)&gt;0,"OK","CHECK TYPE/CATEGORY"))</f>
        <v/>
      </c>
    </row>
    <row r="280" spans="1:8" ht="15" customHeight="1">
      <c r="A280" s="40"/>
      <c r="B280" s="74"/>
      <c r="C280" s="76"/>
      <c r="D280" s="38"/>
      <c r="E280" s="39"/>
      <c r="F280" s="79"/>
      <c r="G280" s="145"/>
      <c r="H280" s="80" t="str">
        <f>IF(OR(C280="",D280=""),"",IF(COUNTIF(IF(C280="Income",Cat_Income,IF(C280="Expense",Cat_Expense,Cat_Capital)),D280)&gt;0,"OK","CHECK TYPE/CATEGORY"))</f>
        <v/>
      </c>
    </row>
    <row r="281" spans="1:8" ht="15" customHeight="1">
      <c r="A281" s="40"/>
      <c r="B281" s="74"/>
      <c r="C281" s="76"/>
      <c r="D281" s="38"/>
      <c r="E281" s="39"/>
      <c r="F281" s="79"/>
      <c r="G281" s="145"/>
      <c r="H281" s="80" t="str">
        <f>IF(OR(C281="",D281=""),"",IF(COUNTIF(IF(C281="Income",Cat_Income,IF(C281="Expense",Cat_Expense,Cat_Capital)),D281)&gt;0,"OK","CHECK TYPE/CATEGORY"))</f>
        <v/>
      </c>
    </row>
    <row r="282" spans="1:8" ht="15" customHeight="1">
      <c r="A282" s="40"/>
      <c r="B282" s="74"/>
      <c r="C282" s="76"/>
      <c r="D282" s="38"/>
      <c r="E282" s="39"/>
      <c r="F282" s="79"/>
      <c r="G282" s="145"/>
      <c r="H282" s="80" t="str">
        <f>IF(OR(C282="",D282=""),"",IF(COUNTIF(IF(C282="Income",Cat_Income,IF(C282="Expense",Cat_Expense,Cat_Capital)),D282)&gt;0,"OK","CHECK TYPE/CATEGORY"))</f>
        <v/>
      </c>
    </row>
    <row r="283" spans="1:8" ht="15" customHeight="1">
      <c r="A283" s="40"/>
      <c r="B283" s="74"/>
      <c r="C283" s="76"/>
      <c r="D283" s="38"/>
      <c r="E283" s="39"/>
      <c r="F283" s="79"/>
      <c r="G283" s="145"/>
      <c r="H283" s="80" t="str">
        <f>IF(OR(C283="",D283=""),"",IF(COUNTIF(IF(C283="Income",Cat_Income,IF(C283="Expense",Cat_Expense,Cat_Capital)),D283)&gt;0,"OK","CHECK TYPE/CATEGORY"))</f>
        <v/>
      </c>
    </row>
    <row r="284" spans="1:8" ht="15" customHeight="1">
      <c r="A284" s="40"/>
      <c r="B284" s="74"/>
      <c r="C284" s="76"/>
      <c r="D284" s="38"/>
      <c r="E284" s="39"/>
      <c r="F284" s="79"/>
      <c r="G284" s="145"/>
      <c r="H284" s="80" t="str">
        <f>IF(OR(C284="",D284=""),"",IF(COUNTIF(IF(C284="Income",Cat_Income,IF(C284="Expense",Cat_Expense,Cat_Capital)),D284)&gt;0,"OK","CHECK TYPE/CATEGORY"))</f>
        <v/>
      </c>
    </row>
    <row r="285" spans="1:8" ht="15" customHeight="1">
      <c r="A285" s="40"/>
      <c r="B285" s="74"/>
      <c r="C285" s="76"/>
      <c r="D285" s="38"/>
      <c r="E285" s="39"/>
      <c r="F285" s="79"/>
      <c r="G285" s="145"/>
      <c r="H285" s="80" t="str">
        <f>IF(OR(C285="",D285=""),"",IF(COUNTIF(IF(C285="Income",Cat_Income,IF(C285="Expense",Cat_Expense,Cat_Capital)),D285)&gt;0,"OK","CHECK TYPE/CATEGORY"))</f>
        <v/>
      </c>
    </row>
    <row r="286" spans="1:8" ht="15" customHeight="1">
      <c r="A286" s="40"/>
      <c r="B286" s="74"/>
      <c r="C286" s="76"/>
      <c r="D286" s="38"/>
      <c r="E286" s="39"/>
      <c r="F286" s="79"/>
      <c r="G286" s="145"/>
      <c r="H286" s="80" t="str">
        <f>IF(OR(C286="",D286=""),"",IF(COUNTIF(IF(C286="Income",Cat_Income,IF(C286="Expense",Cat_Expense,Cat_Capital)),D286)&gt;0,"OK","CHECK TYPE/CATEGORY"))</f>
        <v/>
      </c>
    </row>
    <row r="287" spans="1:8" ht="15" customHeight="1">
      <c r="A287" s="40"/>
      <c r="B287" s="74"/>
      <c r="C287" s="76"/>
      <c r="D287" s="38"/>
      <c r="E287" s="39"/>
      <c r="F287" s="79"/>
      <c r="G287" s="145"/>
      <c r="H287" s="80" t="str">
        <f>IF(OR(C287="",D287=""),"",IF(COUNTIF(IF(C287="Income",Cat_Income,IF(C287="Expense",Cat_Expense,Cat_Capital)),D287)&gt;0,"OK","CHECK TYPE/CATEGORY"))</f>
        <v/>
      </c>
    </row>
    <row r="288" spans="1:8" ht="15" customHeight="1">
      <c r="A288" s="40"/>
      <c r="B288" s="74"/>
      <c r="C288" s="76"/>
      <c r="D288" s="38"/>
      <c r="E288" s="39"/>
      <c r="F288" s="79"/>
      <c r="G288" s="145"/>
      <c r="H288" s="80" t="str">
        <f>IF(OR(C288="",D288=""),"",IF(COUNTIF(IF(C288="Income",Cat_Income,IF(C288="Expense",Cat_Expense,Cat_Capital)),D288)&gt;0,"OK","CHECK TYPE/CATEGORY"))</f>
        <v/>
      </c>
    </row>
    <row r="289" spans="1:8" ht="15" customHeight="1">
      <c r="A289" s="40"/>
      <c r="B289" s="74"/>
      <c r="C289" s="76"/>
      <c r="D289" s="38"/>
      <c r="E289" s="39"/>
      <c r="F289" s="79"/>
      <c r="G289" s="145"/>
      <c r="H289" s="80" t="str">
        <f>IF(OR(C289="",D289=""),"",IF(COUNTIF(IF(C289="Income",Cat_Income,IF(C289="Expense",Cat_Expense,Cat_Capital)),D289)&gt;0,"OK","CHECK TYPE/CATEGORY"))</f>
        <v/>
      </c>
    </row>
    <row r="290" spans="1:8" ht="15" customHeight="1">
      <c r="A290" s="40"/>
      <c r="B290" s="74"/>
      <c r="C290" s="76"/>
      <c r="D290" s="38"/>
      <c r="E290" s="39"/>
      <c r="F290" s="79"/>
      <c r="G290" s="145"/>
      <c r="H290" s="80" t="str">
        <f>IF(OR(C290="",D290=""),"",IF(COUNTIF(IF(C290="Income",Cat_Income,IF(C290="Expense",Cat_Expense,Cat_Capital)),D290)&gt;0,"OK","CHECK TYPE/CATEGORY"))</f>
        <v/>
      </c>
    </row>
    <row r="291" spans="1:8" ht="15" customHeight="1">
      <c r="A291" s="40"/>
      <c r="B291" s="74"/>
      <c r="C291" s="76"/>
      <c r="D291" s="38"/>
      <c r="E291" s="39"/>
      <c r="F291" s="79"/>
      <c r="G291" s="145"/>
      <c r="H291" s="80" t="str">
        <f>IF(OR(C291="",D291=""),"",IF(COUNTIF(IF(C291="Income",Cat_Income,IF(C291="Expense",Cat_Expense,Cat_Capital)),D291)&gt;0,"OK","CHECK TYPE/CATEGORY"))</f>
        <v/>
      </c>
    </row>
    <row r="292" spans="1:8" ht="15" customHeight="1">
      <c r="A292" s="40"/>
      <c r="B292" s="74"/>
      <c r="C292" s="76"/>
      <c r="D292" s="38"/>
      <c r="E292" s="39"/>
      <c r="F292" s="79"/>
      <c r="G292" s="145"/>
      <c r="H292" s="80" t="str">
        <f>IF(OR(C292="",D292=""),"",IF(COUNTIF(IF(C292="Income",Cat_Income,IF(C292="Expense",Cat_Expense,Cat_Capital)),D292)&gt;0,"OK","CHECK TYPE/CATEGORY"))</f>
        <v/>
      </c>
    </row>
    <row r="293" spans="1:8" ht="15" customHeight="1">
      <c r="A293" s="40"/>
      <c r="B293" s="74"/>
      <c r="C293" s="76"/>
      <c r="D293" s="38"/>
      <c r="E293" s="39"/>
      <c r="F293" s="79"/>
      <c r="G293" s="145"/>
      <c r="H293" s="80" t="str">
        <f>IF(OR(C293="",D293=""),"",IF(COUNTIF(IF(C293="Income",Cat_Income,IF(C293="Expense",Cat_Expense,Cat_Capital)),D293)&gt;0,"OK","CHECK TYPE/CATEGORY"))</f>
        <v/>
      </c>
    </row>
    <row r="294" spans="1:8" ht="15" customHeight="1">
      <c r="A294" s="40"/>
      <c r="B294" s="74"/>
      <c r="C294" s="76"/>
      <c r="D294" s="38"/>
      <c r="E294" s="39"/>
      <c r="F294" s="79"/>
      <c r="G294" s="145"/>
      <c r="H294" s="80" t="str">
        <f>IF(OR(C294="",D294=""),"",IF(COUNTIF(IF(C294="Income",Cat_Income,IF(C294="Expense",Cat_Expense,Cat_Capital)),D294)&gt;0,"OK","CHECK TYPE/CATEGORY"))</f>
        <v/>
      </c>
    </row>
    <row r="295" spans="1:8" ht="15" customHeight="1">
      <c r="A295" s="40"/>
      <c r="B295" s="74"/>
      <c r="C295" s="76"/>
      <c r="D295" s="38"/>
      <c r="E295" s="39"/>
      <c r="F295" s="79"/>
      <c r="G295" s="145"/>
      <c r="H295" s="80" t="str">
        <f>IF(OR(C295="",D295=""),"",IF(COUNTIF(IF(C295="Income",Cat_Income,IF(C295="Expense",Cat_Expense,Cat_Capital)),D295)&gt;0,"OK","CHECK TYPE/CATEGORY"))</f>
        <v/>
      </c>
    </row>
    <row r="296" spans="1:8" ht="15" customHeight="1">
      <c r="A296" s="40"/>
      <c r="B296" s="74"/>
      <c r="C296" s="76"/>
      <c r="D296" s="38"/>
      <c r="E296" s="39"/>
      <c r="F296" s="79"/>
      <c r="G296" s="145"/>
      <c r="H296" s="80" t="str">
        <f>IF(OR(C296="",D296=""),"",IF(COUNTIF(IF(C296="Income",Cat_Income,IF(C296="Expense",Cat_Expense,Cat_Capital)),D296)&gt;0,"OK","CHECK TYPE/CATEGORY"))</f>
        <v/>
      </c>
    </row>
    <row r="297" spans="1:8" ht="15" customHeight="1">
      <c r="A297" s="40"/>
      <c r="B297" s="74"/>
      <c r="C297" s="76"/>
      <c r="D297" s="38"/>
      <c r="E297" s="39"/>
      <c r="F297" s="79"/>
      <c r="G297" s="145"/>
      <c r="H297" s="80" t="str">
        <f>IF(OR(C297="",D297=""),"",IF(COUNTIF(IF(C297="Income",Cat_Income,IF(C297="Expense",Cat_Expense,Cat_Capital)),D297)&gt;0,"OK","CHECK TYPE/CATEGORY"))</f>
        <v/>
      </c>
    </row>
    <row r="298" spans="1:8" ht="15" customHeight="1">
      <c r="A298" s="40"/>
      <c r="B298" s="74"/>
      <c r="C298" s="76"/>
      <c r="D298" s="38"/>
      <c r="E298" s="39"/>
      <c r="F298" s="79"/>
      <c r="G298" s="145"/>
      <c r="H298" s="80" t="str">
        <f>IF(OR(C298="",D298=""),"",IF(COUNTIF(IF(C298="Income",Cat_Income,IF(C298="Expense",Cat_Expense,Cat_Capital)),D298)&gt;0,"OK","CHECK TYPE/CATEGORY"))</f>
        <v/>
      </c>
    </row>
    <row r="299" spans="1:8" ht="15" customHeight="1">
      <c r="A299" s="40"/>
      <c r="B299" s="74"/>
      <c r="C299" s="76"/>
      <c r="D299" s="38"/>
      <c r="E299" s="39"/>
      <c r="F299" s="79"/>
      <c r="G299" s="145"/>
      <c r="H299" s="80" t="str">
        <f>IF(OR(C299="",D299=""),"",IF(COUNTIF(IF(C299="Income",Cat_Income,IF(C299="Expense",Cat_Expense,Cat_Capital)),D299)&gt;0,"OK","CHECK TYPE/CATEGORY"))</f>
        <v/>
      </c>
    </row>
    <row r="300" spans="1:8" ht="15" customHeight="1">
      <c r="A300" s="40"/>
      <c r="B300" s="74"/>
      <c r="C300" s="76"/>
      <c r="D300" s="38"/>
      <c r="E300" s="39"/>
      <c r="F300" s="79"/>
      <c r="G300" s="145"/>
      <c r="H300" s="80" t="str">
        <f>IF(OR(C300="",D300=""),"",IF(COUNTIF(IF(C300="Income",Cat_Income,IF(C300="Expense",Cat_Expense,Cat_Capital)),D300)&gt;0,"OK","CHECK TYPE/CATEGORY"))</f>
        <v/>
      </c>
    </row>
    <row r="301" spans="1:8" ht="15" customHeight="1">
      <c r="A301" s="40"/>
      <c r="B301" s="74"/>
      <c r="C301" s="76"/>
      <c r="D301" s="38"/>
      <c r="E301" s="39"/>
      <c r="F301" s="79"/>
      <c r="G301" s="145"/>
      <c r="H301" s="80" t="str">
        <f>IF(OR(C301="",D301=""),"",IF(COUNTIF(IF(C301="Income",Cat_Income,IF(C301="Expense",Cat_Expense,Cat_Capital)),D301)&gt;0,"OK","CHECK TYPE/CATEGORY"))</f>
        <v/>
      </c>
    </row>
    <row r="302" spans="1:8" ht="15" customHeight="1">
      <c r="A302" s="40"/>
      <c r="B302" s="74"/>
      <c r="C302" s="76"/>
      <c r="D302" s="38"/>
      <c r="E302" s="39"/>
      <c r="F302" s="79"/>
      <c r="G302" s="145"/>
      <c r="H302" s="80" t="str">
        <f>IF(OR(C302="",D302=""),"",IF(COUNTIF(IF(C302="Income",Cat_Income,IF(C302="Expense",Cat_Expense,Cat_Capital)),D302)&gt;0,"OK","CHECK TYPE/CATEGORY"))</f>
        <v/>
      </c>
    </row>
    <row r="303" spans="1:8" ht="15" customHeight="1">
      <c r="A303" s="40"/>
      <c r="B303" s="74"/>
      <c r="C303" s="76"/>
      <c r="D303" s="38"/>
      <c r="E303" s="39"/>
      <c r="F303" s="79"/>
      <c r="G303" s="145"/>
      <c r="H303" s="80" t="str">
        <f>IF(OR(C303="",D303=""),"",IF(COUNTIF(IF(C303="Income",Cat_Income,IF(C303="Expense",Cat_Expense,Cat_Capital)),D303)&gt;0,"OK","CHECK TYPE/CATEGORY"))</f>
        <v/>
      </c>
    </row>
    <row r="304" spans="1:8" ht="15" customHeight="1">
      <c r="A304" s="40"/>
      <c r="B304" s="74"/>
      <c r="C304" s="76"/>
      <c r="D304" s="38"/>
      <c r="E304" s="39"/>
      <c r="F304" s="79"/>
      <c r="G304" s="145"/>
      <c r="H304" s="80" t="str">
        <f>IF(OR(C304="",D304=""),"",IF(COUNTIF(IF(C304="Income",Cat_Income,IF(C304="Expense",Cat_Expense,Cat_Capital)),D304)&gt;0,"OK","CHECK TYPE/CATEGORY"))</f>
        <v/>
      </c>
    </row>
    <row r="305" spans="1:8" ht="15" customHeight="1">
      <c r="A305" s="40"/>
      <c r="B305" s="74"/>
      <c r="C305" s="76"/>
      <c r="D305" s="38"/>
      <c r="E305" s="39"/>
      <c r="F305" s="79"/>
      <c r="G305" s="145"/>
      <c r="H305" s="80" t="str">
        <f>IF(OR(C305="",D305=""),"",IF(COUNTIF(IF(C305="Income",Cat_Income,IF(C305="Expense",Cat_Expense,Cat_Capital)),D305)&gt;0,"OK","CHECK TYPE/CATEGORY"))</f>
        <v/>
      </c>
    </row>
    <row r="306" spans="1:8" ht="15" customHeight="1">
      <c r="A306" s="40"/>
      <c r="B306" s="74"/>
      <c r="C306" s="76"/>
      <c r="D306" s="38"/>
      <c r="E306" s="39"/>
      <c r="F306" s="79"/>
      <c r="G306" s="145"/>
      <c r="H306" s="80" t="str">
        <f>IF(OR(C306="",D306=""),"",IF(COUNTIF(IF(C306="Income",Cat_Income,IF(C306="Expense",Cat_Expense,Cat_Capital)),D306)&gt;0,"OK","CHECK TYPE/CATEGORY"))</f>
        <v/>
      </c>
    </row>
    <row r="307" spans="1:8" ht="15" customHeight="1">
      <c r="A307" s="40"/>
      <c r="B307" s="74"/>
      <c r="C307" s="76"/>
      <c r="D307" s="38"/>
      <c r="E307" s="39"/>
      <c r="F307" s="79"/>
      <c r="G307" s="145"/>
      <c r="H307" s="80" t="str">
        <f>IF(OR(C307="",D307=""),"",IF(COUNTIF(IF(C307="Income",Cat_Income,IF(C307="Expense",Cat_Expense,Cat_Capital)),D307)&gt;0,"OK","CHECK TYPE/CATEGORY"))</f>
        <v/>
      </c>
    </row>
    <row r="308" spans="1:8" ht="15" customHeight="1">
      <c r="A308" s="40"/>
      <c r="B308" s="74"/>
      <c r="C308" s="76"/>
      <c r="D308" s="38"/>
      <c r="E308" s="39"/>
      <c r="F308" s="79"/>
      <c r="G308" s="145"/>
      <c r="H308" s="80" t="str">
        <f>IF(OR(C308="",D308=""),"",IF(COUNTIF(IF(C308="Income",Cat_Income,IF(C308="Expense",Cat_Expense,Cat_Capital)),D308)&gt;0,"OK","CHECK TYPE/CATEGORY"))</f>
        <v/>
      </c>
    </row>
    <row r="309" spans="1:8" ht="15" customHeight="1">
      <c r="A309" s="40"/>
      <c r="B309" s="74"/>
      <c r="C309" s="76"/>
      <c r="D309" s="38"/>
      <c r="E309" s="39"/>
      <c r="F309" s="79"/>
      <c r="G309" s="145"/>
      <c r="H309" s="80" t="str">
        <f>IF(OR(C309="",D309=""),"",IF(COUNTIF(IF(C309="Income",Cat_Income,IF(C309="Expense",Cat_Expense,Cat_Capital)),D309)&gt;0,"OK","CHECK TYPE/CATEGORY"))</f>
        <v/>
      </c>
    </row>
    <row r="310" spans="1:8" ht="15" customHeight="1">
      <c r="A310" s="40"/>
      <c r="B310" s="74"/>
      <c r="C310" s="76"/>
      <c r="D310" s="38"/>
      <c r="E310" s="39"/>
      <c r="F310" s="79"/>
      <c r="G310" s="145"/>
      <c r="H310" s="80" t="str">
        <f>IF(OR(C310="",D310=""),"",IF(COUNTIF(IF(C310="Income",Cat_Income,IF(C310="Expense",Cat_Expense,Cat_Capital)),D310)&gt;0,"OK","CHECK TYPE/CATEGORY"))</f>
        <v/>
      </c>
    </row>
    <row r="311" spans="1:8" ht="15" customHeight="1">
      <c r="A311" s="40"/>
      <c r="B311" s="74"/>
      <c r="C311" s="76"/>
      <c r="D311" s="38"/>
      <c r="E311" s="39"/>
      <c r="F311" s="79"/>
      <c r="G311" s="145"/>
      <c r="H311" s="80" t="str">
        <f>IF(OR(C311="",D311=""),"",IF(COUNTIF(IF(C311="Income",Cat_Income,IF(C311="Expense",Cat_Expense,Cat_Capital)),D311)&gt;0,"OK","CHECK TYPE/CATEGORY"))</f>
        <v/>
      </c>
    </row>
    <row r="312" spans="1:8" ht="15" customHeight="1">
      <c r="A312" s="40"/>
      <c r="B312" s="74"/>
      <c r="C312" s="76"/>
      <c r="D312" s="38"/>
      <c r="E312" s="39"/>
      <c r="F312" s="79"/>
      <c r="G312" s="145"/>
      <c r="H312" s="80" t="str">
        <f>IF(OR(C312="",D312=""),"",IF(COUNTIF(IF(C312="Income",Cat_Income,IF(C312="Expense",Cat_Expense,Cat_Capital)),D312)&gt;0,"OK","CHECK TYPE/CATEGORY"))</f>
        <v/>
      </c>
    </row>
    <row r="313" spans="1:8" ht="15" customHeight="1">
      <c r="A313" s="40"/>
      <c r="B313" s="74"/>
      <c r="C313" s="76"/>
      <c r="D313" s="38"/>
      <c r="E313" s="39"/>
      <c r="F313" s="79"/>
      <c r="G313" s="145"/>
      <c r="H313" s="80" t="str">
        <f>IF(OR(C313="",D313=""),"",IF(COUNTIF(IF(C313="Income",Cat_Income,IF(C313="Expense",Cat_Expense,Cat_Capital)),D313)&gt;0,"OK","CHECK TYPE/CATEGORY"))</f>
        <v/>
      </c>
    </row>
    <row r="314" spans="1:8" ht="15" customHeight="1">
      <c r="A314" s="40"/>
      <c r="B314" s="74"/>
      <c r="C314" s="76"/>
      <c r="D314" s="38"/>
      <c r="E314" s="39"/>
      <c r="F314" s="79"/>
      <c r="G314" s="145"/>
      <c r="H314" s="80" t="str">
        <f>IF(OR(C314="",D314=""),"",IF(COUNTIF(IF(C314="Income",Cat_Income,IF(C314="Expense",Cat_Expense,Cat_Capital)),D314)&gt;0,"OK","CHECK TYPE/CATEGORY"))</f>
        <v/>
      </c>
    </row>
    <row r="315" spans="1:8" ht="15" customHeight="1">
      <c r="A315" s="40"/>
      <c r="B315" s="74"/>
      <c r="C315" s="76"/>
      <c r="D315" s="38"/>
      <c r="E315" s="39"/>
      <c r="F315" s="79"/>
      <c r="G315" s="145"/>
      <c r="H315" s="80" t="str">
        <f>IF(OR(C315="",D315=""),"",IF(COUNTIF(IF(C315="Income",Cat_Income,IF(C315="Expense",Cat_Expense,Cat_Capital)),D315)&gt;0,"OK","CHECK TYPE/CATEGORY"))</f>
        <v/>
      </c>
    </row>
    <row r="316" spans="1:8" ht="15" customHeight="1">
      <c r="A316" s="40"/>
      <c r="B316" s="74"/>
      <c r="C316" s="76"/>
      <c r="D316" s="38"/>
      <c r="E316" s="39"/>
      <c r="F316" s="79"/>
      <c r="G316" s="145"/>
      <c r="H316" s="80" t="str">
        <f>IF(OR(C316="",D316=""),"",IF(COUNTIF(IF(C316="Income",Cat_Income,IF(C316="Expense",Cat_Expense,Cat_Capital)),D316)&gt;0,"OK","CHECK TYPE/CATEGORY"))</f>
        <v/>
      </c>
    </row>
    <row r="317" spans="1:8" ht="15" customHeight="1">
      <c r="A317" s="40"/>
      <c r="B317" s="74"/>
      <c r="C317" s="76"/>
      <c r="D317" s="38"/>
      <c r="E317" s="39"/>
      <c r="F317" s="79"/>
      <c r="G317" s="145"/>
      <c r="H317" s="80" t="str">
        <f>IF(OR(C317="",D317=""),"",IF(COUNTIF(IF(C317="Income",Cat_Income,IF(C317="Expense",Cat_Expense,Cat_Capital)),D317)&gt;0,"OK","CHECK TYPE/CATEGORY"))</f>
        <v/>
      </c>
    </row>
    <row r="318" spans="1:8" ht="15" customHeight="1">
      <c r="A318" s="40"/>
      <c r="B318" s="74"/>
      <c r="C318" s="76"/>
      <c r="D318" s="38"/>
      <c r="E318" s="39"/>
      <c r="F318" s="79"/>
      <c r="G318" s="145"/>
      <c r="H318" s="80" t="str">
        <f>IF(OR(C318="",D318=""),"",IF(COUNTIF(IF(C318="Income",Cat_Income,IF(C318="Expense",Cat_Expense,Cat_Capital)),D318)&gt;0,"OK","CHECK TYPE/CATEGORY"))</f>
        <v/>
      </c>
    </row>
    <row r="319" spans="1:8" ht="15" customHeight="1">
      <c r="A319" s="40"/>
      <c r="B319" s="74"/>
      <c r="C319" s="76"/>
      <c r="D319" s="38"/>
      <c r="E319" s="39"/>
      <c r="F319" s="79"/>
      <c r="G319" s="145"/>
      <c r="H319" s="80" t="str">
        <f>IF(OR(C319="",D319=""),"",IF(COUNTIF(IF(C319="Income",Cat_Income,IF(C319="Expense",Cat_Expense,Cat_Capital)),D319)&gt;0,"OK","CHECK TYPE/CATEGORY"))</f>
        <v/>
      </c>
    </row>
    <row r="320" spans="1:8" ht="15" customHeight="1">
      <c r="A320" s="40"/>
      <c r="B320" s="74"/>
      <c r="C320" s="76"/>
      <c r="D320" s="38"/>
      <c r="E320" s="39"/>
      <c r="F320" s="79"/>
      <c r="G320" s="145"/>
      <c r="H320" s="80" t="str">
        <f>IF(OR(C320="",D320=""),"",IF(COUNTIF(IF(C320="Income",Cat_Income,IF(C320="Expense",Cat_Expense,Cat_Capital)),D320)&gt;0,"OK","CHECK TYPE/CATEGORY"))</f>
        <v/>
      </c>
    </row>
    <row r="321" spans="1:8" ht="15" customHeight="1">
      <c r="A321" s="40"/>
      <c r="B321" s="74"/>
      <c r="C321" s="76"/>
      <c r="D321" s="38"/>
      <c r="E321" s="39"/>
      <c r="F321" s="79"/>
      <c r="G321" s="145"/>
      <c r="H321" s="80" t="str">
        <f>IF(OR(C321="",D321=""),"",IF(COUNTIF(IF(C321="Income",Cat_Income,IF(C321="Expense",Cat_Expense,Cat_Capital)),D321)&gt;0,"OK","CHECK TYPE/CATEGORY"))</f>
        <v/>
      </c>
    </row>
    <row r="322" spans="1:8" ht="15" customHeight="1">
      <c r="A322" s="40"/>
      <c r="B322" s="74"/>
      <c r="C322" s="76"/>
      <c r="D322" s="38"/>
      <c r="E322" s="39"/>
      <c r="F322" s="79"/>
      <c r="G322" s="145"/>
      <c r="H322" s="80" t="str">
        <f>IF(OR(C322="",D322=""),"",IF(COUNTIF(IF(C322="Income",Cat_Income,IF(C322="Expense",Cat_Expense,Cat_Capital)),D322)&gt;0,"OK","CHECK TYPE/CATEGORY"))</f>
        <v/>
      </c>
    </row>
    <row r="323" spans="1:8" ht="15" customHeight="1">
      <c r="A323" s="40"/>
      <c r="B323" s="74"/>
      <c r="C323" s="76"/>
      <c r="D323" s="38"/>
      <c r="E323" s="39"/>
      <c r="F323" s="79"/>
      <c r="G323" s="145"/>
      <c r="H323" s="80" t="str">
        <f>IF(OR(C323="",D323=""),"",IF(COUNTIF(IF(C323="Income",Cat_Income,IF(C323="Expense",Cat_Expense,Cat_Capital)),D323)&gt;0,"OK","CHECK TYPE/CATEGORY"))</f>
        <v/>
      </c>
    </row>
    <row r="324" spans="1:8" ht="15" customHeight="1">
      <c r="A324" s="40"/>
      <c r="B324" s="74"/>
      <c r="C324" s="76"/>
      <c r="D324" s="38"/>
      <c r="E324" s="39"/>
      <c r="F324" s="79"/>
      <c r="G324" s="145"/>
      <c r="H324" s="80" t="str">
        <f>IF(OR(C324="",D324=""),"",IF(COUNTIF(IF(C324="Income",Cat_Income,IF(C324="Expense",Cat_Expense,Cat_Capital)),D324)&gt;0,"OK","CHECK TYPE/CATEGORY"))</f>
        <v/>
      </c>
    </row>
    <row r="325" spans="1:8" ht="15" customHeight="1">
      <c r="A325" s="40"/>
      <c r="B325" s="74"/>
      <c r="C325" s="76"/>
      <c r="D325" s="38"/>
      <c r="E325" s="39"/>
      <c r="F325" s="79"/>
      <c r="G325" s="145"/>
      <c r="H325" s="80" t="str">
        <f>IF(OR(C325="",D325=""),"",IF(COUNTIF(IF(C325="Income",Cat_Income,IF(C325="Expense",Cat_Expense,Cat_Capital)),D325)&gt;0,"OK","CHECK TYPE/CATEGORY"))</f>
        <v/>
      </c>
    </row>
    <row r="326" spans="1:8" ht="15" customHeight="1">
      <c r="A326" s="40"/>
      <c r="B326" s="74"/>
      <c r="C326" s="76"/>
      <c r="D326" s="38"/>
      <c r="E326" s="39"/>
      <c r="F326" s="79"/>
      <c r="G326" s="145"/>
      <c r="H326" s="80" t="str">
        <f>IF(OR(C326="",D326=""),"",IF(COUNTIF(IF(C326="Income",Cat_Income,IF(C326="Expense",Cat_Expense,Cat_Capital)),D326)&gt;0,"OK","CHECK TYPE/CATEGORY"))</f>
        <v/>
      </c>
    </row>
    <row r="327" spans="1:8" ht="15" customHeight="1">
      <c r="A327" s="40"/>
      <c r="B327" s="74"/>
      <c r="C327" s="76"/>
      <c r="D327" s="38"/>
      <c r="E327" s="39"/>
      <c r="F327" s="79"/>
      <c r="G327" s="145"/>
      <c r="H327" s="80" t="str">
        <f>IF(OR(C327="",D327=""),"",IF(COUNTIF(IF(C327="Income",Cat_Income,IF(C327="Expense",Cat_Expense,Cat_Capital)),D327)&gt;0,"OK","CHECK TYPE/CATEGORY"))</f>
        <v/>
      </c>
    </row>
    <row r="328" spans="1:8" ht="15" customHeight="1">
      <c r="A328" s="40"/>
      <c r="B328" s="74"/>
      <c r="C328" s="76"/>
      <c r="D328" s="38"/>
      <c r="E328" s="39"/>
      <c r="F328" s="79"/>
      <c r="G328" s="145"/>
      <c r="H328" s="80" t="str">
        <f>IF(OR(C328="",D328=""),"",IF(COUNTIF(IF(C328="Income",Cat_Income,IF(C328="Expense",Cat_Expense,Cat_Capital)),D328)&gt;0,"OK","CHECK TYPE/CATEGORY"))</f>
        <v/>
      </c>
    </row>
    <row r="329" spans="1:8" ht="15" customHeight="1">
      <c r="A329" s="40"/>
      <c r="B329" s="74"/>
      <c r="C329" s="76"/>
      <c r="D329" s="38"/>
      <c r="E329" s="39"/>
      <c r="F329" s="79"/>
      <c r="G329" s="145"/>
      <c r="H329" s="80" t="str">
        <f>IF(OR(C329="",D329=""),"",IF(COUNTIF(IF(C329="Income",Cat_Income,IF(C329="Expense",Cat_Expense,Cat_Capital)),D329)&gt;0,"OK","CHECK TYPE/CATEGORY"))</f>
        <v/>
      </c>
    </row>
    <row r="330" spans="1:8" ht="15" customHeight="1">
      <c r="A330" s="40"/>
      <c r="B330" s="74"/>
      <c r="C330" s="76"/>
      <c r="D330" s="38"/>
      <c r="E330" s="39"/>
      <c r="F330" s="79"/>
      <c r="G330" s="145"/>
      <c r="H330" s="80" t="str">
        <f>IF(OR(C330="",D330=""),"",IF(COUNTIF(IF(C330="Income",Cat_Income,IF(C330="Expense",Cat_Expense,Cat_Capital)),D330)&gt;0,"OK","CHECK TYPE/CATEGORY"))</f>
        <v/>
      </c>
    </row>
    <row r="331" spans="1:8" ht="15" customHeight="1">
      <c r="A331" s="40"/>
      <c r="B331" s="74"/>
      <c r="C331" s="76"/>
      <c r="D331" s="38"/>
      <c r="E331" s="39"/>
      <c r="F331" s="79"/>
      <c r="G331" s="145"/>
      <c r="H331" s="80" t="str">
        <f>IF(OR(C331="",D331=""),"",IF(COUNTIF(IF(C331="Income",Cat_Income,IF(C331="Expense",Cat_Expense,Cat_Capital)),D331)&gt;0,"OK","CHECK TYPE/CATEGORY"))</f>
        <v/>
      </c>
    </row>
    <row r="332" spans="1:8" ht="15" customHeight="1">
      <c r="A332" s="40"/>
      <c r="B332" s="74"/>
      <c r="C332" s="76"/>
      <c r="D332" s="38"/>
      <c r="E332" s="39"/>
      <c r="F332" s="79"/>
      <c r="G332" s="145"/>
      <c r="H332" s="80" t="str">
        <f>IF(OR(C332="",D332=""),"",IF(COUNTIF(IF(C332="Income",Cat_Income,IF(C332="Expense",Cat_Expense,Cat_Capital)),D332)&gt;0,"OK","CHECK TYPE/CATEGORY"))</f>
        <v/>
      </c>
    </row>
    <row r="333" spans="1:8" ht="15" customHeight="1">
      <c r="A333" s="40"/>
      <c r="B333" s="74"/>
      <c r="C333" s="76"/>
      <c r="D333" s="38"/>
      <c r="E333" s="39"/>
      <c r="F333" s="79"/>
      <c r="G333" s="145"/>
      <c r="H333" s="80" t="str">
        <f>IF(OR(C333="",D333=""),"",IF(COUNTIF(IF(C333="Income",Cat_Income,IF(C333="Expense",Cat_Expense,Cat_Capital)),D333)&gt;0,"OK","CHECK TYPE/CATEGORY"))</f>
        <v/>
      </c>
    </row>
    <row r="334" spans="1:8" ht="15" customHeight="1">
      <c r="A334" s="40"/>
      <c r="B334" s="74"/>
      <c r="C334" s="76"/>
      <c r="D334" s="38"/>
      <c r="E334" s="39"/>
      <c r="F334" s="79"/>
      <c r="G334" s="145"/>
      <c r="H334" s="80" t="str">
        <f>IF(OR(C334="",D334=""),"",IF(COUNTIF(IF(C334="Income",Cat_Income,IF(C334="Expense",Cat_Expense,Cat_Capital)),D334)&gt;0,"OK","CHECK TYPE/CATEGORY"))</f>
        <v/>
      </c>
    </row>
    <row r="335" spans="1:8" ht="15" customHeight="1">
      <c r="A335" s="40"/>
      <c r="B335" s="74"/>
      <c r="C335" s="76"/>
      <c r="D335" s="38"/>
      <c r="E335" s="39"/>
      <c r="F335" s="79"/>
      <c r="G335" s="145"/>
      <c r="H335" s="80" t="str">
        <f>IF(OR(C335="",D335=""),"",IF(COUNTIF(IF(C335="Income",Cat_Income,IF(C335="Expense",Cat_Expense,Cat_Capital)),D335)&gt;0,"OK","CHECK TYPE/CATEGORY"))</f>
        <v/>
      </c>
    </row>
    <row r="336" spans="1:8" ht="15" customHeight="1">
      <c r="A336" s="40"/>
      <c r="B336" s="74"/>
      <c r="C336" s="76"/>
      <c r="D336" s="38"/>
      <c r="E336" s="39"/>
      <c r="F336" s="79"/>
      <c r="G336" s="145"/>
      <c r="H336" s="80" t="str">
        <f>IF(OR(C336="",D336=""),"",IF(COUNTIF(IF(C336="Income",Cat_Income,IF(C336="Expense",Cat_Expense,Cat_Capital)),D336)&gt;0,"OK","CHECK TYPE/CATEGORY"))</f>
        <v/>
      </c>
    </row>
    <row r="337" spans="1:8" ht="15" customHeight="1">
      <c r="A337" s="40"/>
      <c r="B337" s="74"/>
      <c r="C337" s="76"/>
      <c r="D337" s="38"/>
      <c r="E337" s="39"/>
      <c r="F337" s="79"/>
      <c r="G337" s="145"/>
      <c r="H337" s="80" t="str">
        <f>IF(OR(C337="",D337=""),"",IF(COUNTIF(IF(C337="Income",Cat_Income,IF(C337="Expense",Cat_Expense,Cat_Capital)),D337)&gt;0,"OK","CHECK TYPE/CATEGORY"))</f>
        <v/>
      </c>
    </row>
    <row r="338" spans="1:8" ht="15" customHeight="1">
      <c r="A338" s="40"/>
      <c r="B338" s="74"/>
      <c r="C338" s="76"/>
      <c r="D338" s="38"/>
      <c r="E338" s="39"/>
      <c r="F338" s="79"/>
      <c r="G338" s="145"/>
      <c r="H338" s="80" t="str">
        <f>IF(OR(C338="",D338=""),"",IF(COUNTIF(IF(C338="Income",Cat_Income,IF(C338="Expense",Cat_Expense,Cat_Capital)),D338)&gt;0,"OK","CHECK TYPE/CATEGORY"))</f>
        <v/>
      </c>
    </row>
    <row r="339" spans="1:8" ht="15" customHeight="1">
      <c r="A339" s="40"/>
      <c r="B339" s="74"/>
      <c r="C339" s="76"/>
      <c r="D339" s="38"/>
      <c r="E339" s="39"/>
      <c r="F339" s="79"/>
      <c r="G339" s="145"/>
      <c r="H339" s="80" t="str">
        <f>IF(OR(C339="",D339=""),"",IF(COUNTIF(IF(C339="Income",Cat_Income,IF(C339="Expense",Cat_Expense,Cat_Capital)),D339)&gt;0,"OK","CHECK TYPE/CATEGORY"))</f>
        <v/>
      </c>
    </row>
    <row r="340" spans="1:8" ht="15" customHeight="1">
      <c r="A340" s="40"/>
      <c r="B340" s="74"/>
      <c r="C340" s="76"/>
      <c r="D340" s="38"/>
      <c r="E340" s="39"/>
      <c r="F340" s="79"/>
      <c r="G340" s="145"/>
      <c r="H340" s="80" t="str">
        <f>IF(OR(C340="",D340=""),"",IF(COUNTIF(IF(C340="Income",Cat_Income,IF(C340="Expense",Cat_Expense,Cat_Capital)),D340)&gt;0,"OK","CHECK TYPE/CATEGORY"))</f>
        <v/>
      </c>
    </row>
    <row r="341" spans="1:8" ht="15" customHeight="1">
      <c r="A341" s="40"/>
      <c r="B341" s="74"/>
      <c r="C341" s="76"/>
      <c r="D341" s="38"/>
      <c r="E341" s="39"/>
      <c r="F341" s="79"/>
      <c r="G341" s="145"/>
      <c r="H341" s="80" t="str">
        <f>IF(OR(C341="",D341=""),"",IF(COUNTIF(IF(C341="Income",Cat_Income,IF(C341="Expense",Cat_Expense,Cat_Capital)),D341)&gt;0,"OK","CHECK TYPE/CATEGORY"))</f>
        <v/>
      </c>
    </row>
    <row r="342" spans="1:8" ht="15" customHeight="1">
      <c r="A342" s="40"/>
      <c r="B342" s="74"/>
      <c r="C342" s="76"/>
      <c r="D342" s="38"/>
      <c r="E342" s="39"/>
      <c r="F342" s="79"/>
      <c r="G342" s="145"/>
      <c r="H342" s="80" t="str">
        <f>IF(OR(C342="",D342=""),"",IF(COUNTIF(IF(C342="Income",Cat_Income,IF(C342="Expense",Cat_Expense,Cat_Capital)),D342)&gt;0,"OK","CHECK TYPE/CATEGORY"))</f>
        <v/>
      </c>
    </row>
    <row r="343" spans="1:8" ht="15" customHeight="1">
      <c r="A343" s="40"/>
      <c r="B343" s="74"/>
      <c r="C343" s="76"/>
      <c r="D343" s="38"/>
      <c r="E343" s="39"/>
      <c r="F343" s="79"/>
      <c r="G343" s="145"/>
      <c r="H343" s="80" t="str">
        <f>IF(OR(C343="",D343=""),"",IF(COUNTIF(IF(C343="Income",Cat_Income,IF(C343="Expense",Cat_Expense,Cat_Capital)),D343)&gt;0,"OK","CHECK TYPE/CATEGORY"))</f>
        <v/>
      </c>
    </row>
    <row r="344" spans="1:8" ht="15" customHeight="1">
      <c r="A344" s="40"/>
      <c r="B344" s="74"/>
      <c r="C344" s="76"/>
      <c r="D344" s="38"/>
      <c r="E344" s="39"/>
      <c r="F344" s="79"/>
      <c r="G344" s="145"/>
      <c r="H344" s="80" t="str">
        <f>IF(OR(C344="",D344=""),"",IF(COUNTIF(IF(C344="Income",Cat_Income,IF(C344="Expense",Cat_Expense,Cat_Capital)),D344)&gt;0,"OK","CHECK TYPE/CATEGORY"))</f>
        <v/>
      </c>
    </row>
    <row r="345" spans="1:8" ht="15" customHeight="1">
      <c r="A345" s="40"/>
      <c r="B345" s="74"/>
      <c r="C345" s="76"/>
      <c r="D345" s="38"/>
      <c r="E345" s="39"/>
      <c r="F345" s="79"/>
      <c r="G345" s="145"/>
      <c r="H345" s="80" t="str">
        <f>IF(OR(C345="",D345=""),"",IF(COUNTIF(IF(C345="Income",Cat_Income,IF(C345="Expense",Cat_Expense,Cat_Capital)),D345)&gt;0,"OK","CHECK TYPE/CATEGORY"))</f>
        <v/>
      </c>
    </row>
    <row r="346" spans="1:8" ht="15" customHeight="1">
      <c r="A346" s="40"/>
      <c r="B346" s="74"/>
      <c r="C346" s="76"/>
      <c r="D346" s="38"/>
      <c r="E346" s="39"/>
      <c r="F346" s="79"/>
      <c r="G346" s="145"/>
      <c r="H346" s="80" t="str">
        <f>IF(OR(C346="",D346=""),"",IF(COUNTIF(IF(C346="Income",Cat_Income,IF(C346="Expense",Cat_Expense,Cat_Capital)),D346)&gt;0,"OK","CHECK TYPE/CATEGORY"))</f>
        <v/>
      </c>
    </row>
    <row r="347" spans="1:8" ht="15" customHeight="1">
      <c r="A347" s="40"/>
      <c r="B347" s="74"/>
      <c r="C347" s="76"/>
      <c r="D347" s="38"/>
      <c r="E347" s="39"/>
      <c r="F347" s="79"/>
      <c r="G347" s="145"/>
      <c r="H347" s="80" t="str">
        <f>IF(OR(C347="",D347=""),"",IF(COUNTIF(IF(C347="Income",Cat_Income,IF(C347="Expense",Cat_Expense,Cat_Capital)),D347)&gt;0,"OK","CHECK TYPE/CATEGORY"))</f>
        <v/>
      </c>
    </row>
    <row r="348" spans="1:8" ht="15" customHeight="1">
      <c r="A348" s="40"/>
      <c r="B348" s="74"/>
      <c r="C348" s="76"/>
      <c r="D348" s="38"/>
      <c r="E348" s="39"/>
      <c r="F348" s="79"/>
      <c r="G348" s="145"/>
      <c r="H348" s="80" t="str">
        <f>IF(OR(C348="",D348=""),"",IF(COUNTIF(IF(C348="Income",Cat_Income,IF(C348="Expense",Cat_Expense,Cat_Capital)),D348)&gt;0,"OK","CHECK TYPE/CATEGORY"))</f>
        <v/>
      </c>
    </row>
    <row r="349" spans="1:8" ht="15" customHeight="1">
      <c r="A349" s="40"/>
      <c r="B349" s="74"/>
      <c r="C349" s="76"/>
      <c r="D349" s="38"/>
      <c r="E349" s="39"/>
      <c r="F349" s="79"/>
      <c r="G349" s="145"/>
      <c r="H349" s="80" t="str">
        <f>IF(OR(C349="",D349=""),"",IF(COUNTIF(IF(C349="Income",Cat_Income,IF(C349="Expense",Cat_Expense,Cat_Capital)),D349)&gt;0,"OK","CHECK TYPE/CATEGORY"))</f>
        <v/>
      </c>
    </row>
    <row r="350" spans="1:8" ht="15" customHeight="1">
      <c r="A350" s="40"/>
      <c r="B350" s="74"/>
      <c r="C350" s="76"/>
      <c r="D350" s="38"/>
      <c r="E350" s="39"/>
      <c r="F350" s="79"/>
      <c r="G350" s="145"/>
      <c r="H350" s="80" t="str">
        <f>IF(OR(C350="",D350=""),"",IF(COUNTIF(IF(C350="Income",Cat_Income,IF(C350="Expense",Cat_Expense,Cat_Capital)),D350)&gt;0,"OK","CHECK TYPE/CATEGORY"))</f>
        <v/>
      </c>
    </row>
    <row r="351" spans="1:8" ht="15" customHeight="1">
      <c r="A351" s="40"/>
      <c r="B351" s="74"/>
      <c r="C351" s="76"/>
      <c r="D351" s="38"/>
      <c r="E351" s="39"/>
      <c r="F351" s="79"/>
      <c r="G351" s="145"/>
      <c r="H351" s="80" t="str">
        <f>IF(OR(C351="",D351=""),"",IF(COUNTIF(IF(C351="Income",Cat_Income,IF(C351="Expense",Cat_Expense,Cat_Capital)),D351)&gt;0,"OK","CHECK TYPE/CATEGORY"))</f>
        <v/>
      </c>
    </row>
    <row r="352" spans="1:8" ht="15" customHeight="1">
      <c r="A352" s="40"/>
      <c r="B352" s="74"/>
      <c r="C352" s="76"/>
      <c r="D352" s="38"/>
      <c r="E352" s="39"/>
      <c r="F352" s="79"/>
      <c r="G352" s="145"/>
      <c r="H352" s="80" t="str">
        <f>IF(OR(C352="",D352=""),"",IF(COUNTIF(IF(C352="Income",Cat_Income,IF(C352="Expense",Cat_Expense,Cat_Capital)),D352)&gt;0,"OK","CHECK TYPE/CATEGORY"))</f>
        <v/>
      </c>
    </row>
    <row r="353" spans="1:8" ht="15" customHeight="1">
      <c r="A353" s="40"/>
      <c r="B353" s="74"/>
      <c r="C353" s="76"/>
      <c r="D353" s="38"/>
      <c r="E353" s="39"/>
      <c r="F353" s="79"/>
      <c r="G353" s="145"/>
      <c r="H353" s="80" t="str">
        <f>IF(OR(C353="",D353=""),"",IF(COUNTIF(IF(C353="Income",Cat_Income,IF(C353="Expense",Cat_Expense,Cat_Capital)),D353)&gt;0,"OK","CHECK TYPE/CATEGORY"))</f>
        <v/>
      </c>
    </row>
    <row r="354" spans="1:8" ht="15" customHeight="1">
      <c r="A354" s="40"/>
      <c r="B354" s="74"/>
      <c r="C354" s="76"/>
      <c r="D354" s="38"/>
      <c r="E354" s="39"/>
      <c r="F354" s="79"/>
      <c r="G354" s="145"/>
      <c r="H354" s="80" t="str">
        <f>IF(OR(C354="",D354=""),"",IF(COUNTIF(IF(C354="Income",Cat_Income,IF(C354="Expense",Cat_Expense,Cat_Capital)),D354)&gt;0,"OK","CHECK TYPE/CATEGORY"))</f>
        <v/>
      </c>
    </row>
    <row r="355" spans="1:8" ht="15" customHeight="1">
      <c r="A355" s="40"/>
      <c r="B355" s="74"/>
      <c r="C355" s="76"/>
      <c r="D355" s="38"/>
      <c r="E355" s="39"/>
      <c r="F355" s="79"/>
      <c r="G355" s="145"/>
      <c r="H355" s="80" t="str">
        <f>IF(OR(C355="",D355=""),"",IF(COUNTIF(IF(C355="Income",Cat_Income,IF(C355="Expense",Cat_Expense,Cat_Capital)),D355)&gt;0,"OK","CHECK TYPE/CATEGORY"))</f>
        <v/>
      </c>
    </row>
    <row r="356" spans="1:8" ht="15" customHeight="1">
      <c r="A356" s="40"/>
      <c r="B356" s="74"/>
      <c r="C356" s="76"/>
      <c r="D356" s="38"/>
      <c r="E356" s="39"/>
      <c r="F356" s="79"/>
      <c r="G356" s="145"/>
      <c r="H356" s="80" t="str">
        <f>IF(OR(C356="",D356=""),"",IF(COUNTIF(IF(C356="Income",Cat_Income,IF(C356="Expense",Cat_Expense,Cat_Capital)),D356)&gt;0,"OK","CHECK TYPE/CATEGORY"))</f>
        <v/>
      </c>
    </row>
    <row r="357" spans="1:8" ht="15" customHeight="1">
      <c r="A357" s="40"/>
      <c r="B357" s="74"/>
      <c r="C357" s="76"/>
      <c r="D357" s="38"/>
      <c r="E357" s="39"/>
      <c r="F357" s="79"/>
      <c r="G357" s="145"/>
      <c r="H357" s="80" t="str">
        <f>IF(OR(C357="",D357=""),"",IF(COUNTIF(IF(C357="Income",Cat_Income,IF(C357="Expense",Cat_Expense,Cat_Capital)),D357)&gt;0,"OK","CHECK TYPE/CATEGORY"))</f>
        <v/>
      </c>
    </row>
    <row r="358" spans="1:8" ht="15" customHeight="1">
      <c r="A358" s="40"/>
      <c r="B358" s="74"/>
      <c r="C358" s="76"/>
      <c r="D358" s="38"/>
      <c r="E358" s="39"/>
      <c r="F358" s="79"/>
      <c r="G358" s="145"/>
      <c r="H358" s="80" t="str">
        <f>IF(OR(C358="",D358=""),"",IF(COUNTIF(IF(C358="Income",Cat_Income,IF(C358="Expense",Cat_Expense,Cat_Capital)),D358)&gt;0,"OK","CHECK TYPE/CATEGORY"))</f>
        <v/>
      </c>
    </row>
    <row r="359" spans="1:8" ht="15" customHeight="1">
      <c r="A359" s="40"/>
      <c r="B359" s="74"/>
      <c r="C359" s="76"/>
      <c r="D359" s="38"/>
      <c r="E359" s="39"/>
      <c r="F359" s="79"/>
      <c r="G359" s="145"/>
      <c r="H359" s="80" t="str">
        <f>IF(OR(C359="",D359=""),"",IF(COUNTIF(IF(C359="Income",Cat_Income,IF(C359="Expense",Cat_Expense,Cat_Capital)),D359)&gt;0,"OK","CHECK TYPE/CATEGORY"))</f>
        <v/>
      </c>
    </row>
    <row r="360" spans="1:8" ht="15" customHeight="1">
      <c r="A360" s="40"/>
      <c r="B360" s="74"/>
      <c r="C360" s="76"/>
      <c r="D360" s="38"/>
      <c r="E360" s="39"/>
      <c r="F360" s="79"/>
      <c r="G360" s="145"/>
      <c r="H360" s="80" t="str">
        <f>IF(OR(C360="",D360=""),"",IF(COUNTIF(IF(C360="Income",Cat_Income,IF(C360="Expense",Cat_Expense,Cat_Capital)),D360)&gt;0,"OK","CHECK TYPE/CATEGORY"))</f>
        <v/>
      </c>
    </row>
    <row r="361" spans="1:8" ht="15" customHeight="1">
      <c r="A361" s="40"/>
      <c r="B361" s="74"/>
      <c r="C361" s="76"/>
      <c r="D361" s="38"/>
      <c r="E361" s="39"/>
      <c r="F361" s="79"/>
      <c r="G361" s="145"/>
      <c r="H361" s="80" t="str">
        <f>IF(OR(C361="",D361=""),"",IF(COUNTIF(IF(C361="Income",Cat_Income,IF(C361="Expense",Cat_Expense,Cat_Capital)),D361)&gt;0,"OK","CHECK TYPE/CATEGORY"))</f>
        <v/>
      </c>
    </row>
    <row r="362" spans="1:8" ht="15" customHeight="1">
      <c r="A362" s="40"/>
      <c r="B362" s="74"/>
      <c r="C362" s="76"/>
      <c r="D362" s="38"/>
      <c r="E362" s="39"/>
      <c r="F362" s="79"/>
      <c r="G362" s="145"/>
      <c r="H362" s="80" t="str">
        <f>IF(OR(C362="",D362=""),"",IF(COUNTIF(IF(C362="Income",Cat_Income,IF(C362="Expense",Cat_Expense,Cat_Capital)),D362)&gt;0,"OK","CHECK TYPE/CATEGORY"))</f>
        <v/>
      </c>
    </row>
    <row r="363" spans="1:8" ht="15" customHeight="1">
      <c r="A363" s="40"/>
      <c r="B363" s="74"/>
      <c r="C363" s="76"/>
      <c r="D363" s="38"/>
      <c r="E363" s="39"/>
      <c r="F363" s="79"/>
      <c r="G363" s="145"/>
      <c r="H363" s="80" t="str">
        <f>IF(OR(C363="",D363=""),"",IF(COUNTIF(IF(C363="Income",Cat_Income,IF(C363="Expense",Cat_Expense,Cat_Capital)),D363)&gt;0,"OK","CHECK TYPE/CATEGORY"))</f>
        <v/>
      </c>
    </row>
    <row r="364" spans="1:8" ht="15" customHeight="1">
      <c r="A364" s="40"/>
      <c r="B364" s="74"/>
      <c r="C364" s="76"/>
      <c r="D364" s="38"/>
      <c r="E364" s="39"/>
      <c r="F364" s="79"/>
      <c r="G364" s="145"/>
      <c r="H364" s="80" t="str">
        <f>IF(OR(C364="",D364=""),"",IF(COUNTIF(IF(C364="Income",Cat_Income,IF(C364="Expense",Cat_Expense,Cat_Capital)),D364)&gt;0,"OK","CHECK TYPE/CATEGORY"))</f>
        <v/>
      </c>
    </row>
    <row r="365" spans="1:8" ht="15" customHeight="1">
      <c r="A365" s="40"/>
      <c r="B365" s="74"/>
      <c r="C365" s="76"/>
      <c r="D365" s="38"/>
      <c r="E365" s="39"/>
      <c r="F365" s="79"/>
      <c r="G365" s="145"/>
      <c r="H365" s="80" t="str">
        <f>IF(OR(C365="",D365=""),"",IF(COUNTIF(IF(C365="Income",Cat_Income,IF(C365="Expense",Cat_Expense,Cat_Capital)),D365)&gt;0,"OK","CHECK TYPE/CATEGORY"))</f>
        <v/>
      </c>
    </row>
    <row r="366" spans="1:8" ht="15" customHeight="1">
      <c r="A366" s="40"/>
      <c r="B366" s="74"/>
      <c r="C366" s="76"/>
      <c r="D366" s="38"/>
      <c r="E366" s="39"/>
      <c r="F366" s="79"/>
      <c r="G366" s="145"/>
      <c r="H366" s="80" t="str">
        <f>IF(OR(C366="",D366=""),"",IF(COUNTIF(IF(C366="Income",Cat_Income,IF(C366="Expense",Cat_Expense,Cat_Capital)),D366)&gt;0,"OK","CHECK TYPE/CATEGORY"))</f>
        <v/>
      </c>
    </row>
    <row r="367" spans="1:8" ht="15" customHeight="1">
      <c r="A367" s="40"/>
      <c r="B367" s="74"/>
      <c r="C367" s="76"/>
      <c r="D367" s="38"/>
      <c r="E367" s="39"/>
      <c r="F367" s="79"/>
      <c r="G367" s="145"/>
      <c r="H367" s="80" t="str">
        <f>IF(OR(C367="",D367=""),"",IF(COUNTIF(IF(C367="Income",Cat_Income,IF(C367="Expense",Cat_Expense,Cat_Capital)),D367)&gt;0,"OK","CHECK TYPE/CATEGORY"))</f>
        <v/>
      </c>
    </row>
    <row r="368" spans="1:8" ht="15" customHeight="1">
      <c r="A368" s="40"/>
      <c r="B368" s="74"/>
      <c r="C368" s="76"/>
      <c r="D368" s="38"/>
      <c r="E368" s="39"/>
      <c r="F368" s="79"/>
      <c r="G368" s="145"/>
      <c r="H368" s="80" t="str">
        <f>IF(OR(C368="",D368=""),"",IF(COUNTIF(IF(C368="Income",Cat_Income,IF(C368="Expense",Cat_Expense,Cat_Capital)),D368)&gt;0,"OK","CHECK TYPE/CATEGORY"))</f>
        <v/>
      </c>
    </row>
    <row r="369" spans="1:8" ht="15" customHeight="1">
      <c r="A369" s="40"/>
      <c r="B369" s="74"/>
      <c r="C369" s="76"/>
      <c r="D369" s="38"/>
      <c r="E369" s="39"/>
      <c r="F369" s="79"/>
      <c r="G369" s="145"/>
      <c r="H369" s="80" t="str">
        <f>IF(OR(C369="",D369=""),"",IF(COUNTIF(IF(C369="Income",Cat_Income,IF(C369="Expense",Cat_Expense,Cat_Capital)),D369)&gt;0,"OK","CHECK TYPE/CATEGORY"))</f>
        <v/>
      </c>
    </row>
    <row r="370" spans="1:8" ht="15" customHeight="1">
      <c r="A370" s="40"/>
      <c r="B370" s="74"/>
      <c r="C370" s="76"/>
      <c r="D370" s="38"/>
      <c r="E370" s="39"/>
      <c r="F370" s="79"/>
      <c r="G370" s="145"/>
      <c r="H370" s="80" t="str">
        <f>IF(OR(C370="",D370=""),"",IF(COUNTIF(IF(C370="Income",Cat_Income,IF(C370="Expense",Cat_Expense,Cat_Capital)),D370)&gt;0,"OK","CHECK TYPE/CATEGORY"))</f>
        <v/>
      </c>
    </row>
    <row r="371" spans="1:8" ht="15" customHeight="1">
      <c r="A371" s="40"/>
      <c r="B371" s="74"/>
      <c r="C371" s="76"/>
      <c r="D371" s="38"/>
      <c r="E371" s="39"/>
      <c r="F371" s="79"/>
      <c r="G371" s="145"/>
      <c r="H371" s="80" t="str">
        <f>IF(OR(C371="",D371=""),"",IF(COUNTIF(IF(C371="Income",Cat_Income,IF(C371="Expense",Cat_Expense,Cat_Capital)),D371)&gt;0,"OK","CHECK TYPE/CATEGORY"))</f>
        <v/>
      </c>
    </row>
    <row r="372" spans="1:8" ht="15" customHeight="1">
      <c r="A372" s="40"/>
      <c r="B372" s="74"/>
      <c r="C372" s="76"/>
      <c r="D372" s="38"/>
      <c r="E372" s="39"/>
      <c r="F372" s="79"/>
      <c r="G372" s="145"/>
      <c r="H372" s="80" t="str">
        <f>IF(OR(C372="",D372=""),"",IF(COUNTIF(IF(C372="Income",Cat_Income,IF(C372="Expense",Cat_Expense,Cat_Capital)),D372)&gt;0,"OK","CHECK TYPE/CATEGORY"))</f>
        <v/>
      </c>
    </row>
    <row r="373" spans="1:8" ht="15" customHeight="1">
      <c r="A373" s="40"/>
      <c r="B373" s="74"/>
      <c r="C373" s="76"/>
      <c r="D373" s="38"/>
      <c r="E373" s="39"/>
      <c r="F373" s="79"/>
      <c r="G373" s="145"/>
      <c r="H373" s="80" t="str">
        <f>IF(OR(C373="",D373=""),"",IF(COUNTIF(IF(C373="Income",Cat_Income,IF(C373="Expense",Cat_Expense,Cat_Capital)),D373)&gt;0,"OK","CHECK TYPE/CATEGORY"))</f>
        <v/>
      </c>
    </row>
    <row r="374" spans="1:8" ht="15" customHeight="1">
      <c r="A374" s="40"/>
      <c r="B374" s="74"/>
      <c r="C374" s="76"/>
      <c r="D374" s="38"/>
      <c r="E374" s="39"/>
      <c r="F374" s="79"/>
      <c r="G374" s="145"/>
      <c r="H374" s="80" t="str">
        <f>IF(OR(C374="",D374=""),"",IF(COUNTIF(IF(C374="Income",Cat_Income,IF(C374="Expense",Cat_Expense,Cat_Capital)),D374)&gt;0,"OK","CHECK TYPE/CATEGORY"))</f>
        <v/>
      </c>
    </row>
    <row r="375" spans="1:8" ht="15" customHeight="1">
      <c r="A375" s="40"/>
      <c r="B375" s="74"/>
      <c r="C375" s="76"/>
      <c r="D375" s="38"/>
      <c r="E375" s="39"/>
      <c r="F375" s="79"/>
      <c r="G375" s="145"/>
      <c r="H375" s="80" t="str">
        <f>IF(OR(C375="",D375=""),"",IF(COUNTIF(IF(C375="Income",Cat_Income,IF(C375="Expense",Cat_Expense,Cat_Capital)),D375)&gt;0,"OK","CHECK TYPE/CATEGORY"))</f>
        <v/>
      </c>
    </row>
    <row r="376" spans="1:8" ht="15" customHeight="1">
      <c r="A376" s="40"/>
      <c r="B376" s="74"/>
      <c r="C376" s="76"/>
      <c r="D376" s="38"/>
      <c r="E376" s="39"/>
      <c r="F376" s="79"/>
      <c r="G376" s="145"/>
      <c r="H376" s="80" t="str">
        <f>IF(OR(C376="",D376=""),"",IF(COUNTIF(IF(C376="Income",Cat_Income,IF(C376="Expense",Cat_Expense,Cat_Capital)),D376)&gt;0,"OK","CHECK TYPE/CATEGORY"))</f>
        <v/>
      </c>
    </row>
    <row r="377" spans="1:8" ht="15" customHeight="1">
      <c r="A377" s="40"/>
      <c r="B377" s="74"/>
      <c r="C377" s="76"/>
      <c r="D377" s="38"/>
      <c r="E377" s="39"/>
      <c r="F377" s="79"/>
      <c r="G377" s="145"/>
      <c r="H377" s="80" t="str">
        <f>IF(OR(C377="",D377=""),"",IF(COUNTIF(IF(C377="Income",Cat_Income,IF(C377="Expense",Cat_Expense,Cat_Capital)),D377)&gt;0,"OK","CHECK TYPE/CATEGORY"))</f>
        <v/>
      </c>
    </row>
    <row r="378" spans="1:8" ht="15" customHeight="1">
      <c r="A378" s="40"/>
      <c r="B378" s="74"/>
      <c r="C378" s="76"/>
      <c r="D378" s="38"/>
      <c r="E378" s="39"/>
      <c r="F378" s="79"/>
      <c r="G378" s="145"/>
      <c r="H378" s="80" t="str">
        <f>IF(OR(C378="",D378=""),"",IF(COUNTIF(IF(C378="Income",Cat_Income,IF(C378="Expense",Cat_Expense,Cat_Capital)),D378)&gt;0,"OK","CHECK TYPE/CATEGORY"))</f>
        <v/>
      </c>
    </row>
    <row r="379" spans="1:8" ht="15" customHeight="1">
      <c r="A379" s="40"/>
      <c r="B379" s="74"/>
      <c r="C379" s="76"/>
      <c r="D379" s="38"/>
      <c r="E379" s="39"/>
      <c r="F379" s="79"/>
      <c r="G379" s="145"/>
      <c r="H379" s="80" t="str">
        <f>IF(OR(C379="",D379=""),"",IF(COUNTIF(IF(C379="Income",Cat_Income,IF(C379="Expense",Cat_Expense,Cat_Capital)),D379)&gt;0,"OK","CHECK TYPE/CATEGORY"))</f>
        <v/>
      </c>
    </row>
    <row r="380" spans="1:8" ht="15" customHeight="1">
      <c r="A380" s="40"/>
      <c r="B380" s="74"/>
      <c r="C380" s="76"/>
      <c r="D380" s="38"/>
      <c r="E380" s="39"/>
      <c r="F380" s="79"/>
      <c r="G380" s="145"/>
      <c r="H380" s="80" t="str">
        <f>IF(OR(C380="",D380=""),"",IF(COUNTIF(IF(C380="Income",Cat_Income,IF(C380="Expense",Cat_Expense,Cat_Capital)),D380)&gt;0,"OK","CHECK TYPE/CATEGORY"))</f>
        <v/>
      </c>
    </row>
    <row r="381" spans="1:8" ht="15" customHeight="1">
      <c r="A381" s="40"/>
      <c r="B381" s="74"/>
      <c r="C381" s="76"/>
      <c r="D381" s="38"/>
      <c r="E381" s="39"/>
      <c r="F381" s="79"/>
      <c r="G381" s="145"/>
      <c r="H381" s="80" t="str">
        <f>IF(OR(C381="",D381=""),"",IF(COUNTIF(IF(C381="Income",Cat_Income,IF(C381="Expense",Cat_Expense,Cat_Capital)),D381)&gt;0,"OK","CHECK TYPE/CATEGORY"))</f>
        <v/>
      </c>
    </row>
    <row r="382" spans="1:8" ht="15" customHeight="1">
      <c r="A382" s="40"/>
      <c r="B382" s="74"/>
      <c r="C382" s="76"/>
      <c r="D382" s="38"/>
      <c r="E382" s="39"/>
      <c r="F382" s="79"/>
      <c r="G382" s="145"/>
      <c r="H382" s="80" t="str">
        <f>IF(OR(C382="",D382=""),"",IF(COUNTIF(IF(C382="Income",Cat_Income,IF(C382="Expense",Cat_Expense,Cat_Capital)),D382)&gt;0,"OK","CHECK TYPE/CATEGORY"))</f>
        <v/>
      </c>
    </row>
    <row r="383" spans="1:8" ht="15" customHeight="1">
      <c r="A383" s="40"/>
      <c r="B383" s="74"/>
      <c r="C383" s="76"/>
      <c r="D383" s="38"/>
      <c r="E383" s="39"/>
      <c r="F383" s="79"/>
      <c r="G383" s="145"/>
      <c r="H383" s="80" t="str">
        <f>IF(OR(C383="",D383=""),"",IF(COUNTIF(IF(C383="Income",Cat_Income,IF(C383="Expense",Cat_Expense,Cat_Capital)),D383)&gt;0,"OK","CHECK TYPE/CATEGORY"))</f>
        <v/>
      </c>
    </row>
    <row r="384" spans="1:8" ht="15" customHeight="1">
      <c r="A384" s="40"/>
      <c r="B384" s="74"/>
      <c r="C384" s="76"/>
      <c r="D384" s="38"/>
      <c r="E384" s="39"/>
      <c r="F384" s="79"/>
      <c r="G384" s="145"/>
      <c r="H384" s="80" t="str">
        <f>IF(OR(C384="",D384=""),"",IF(COUNTIF(IF(C384="Income",Cat_Income,IF(C384="Expense",Cat_Expense,Cat_Capital)),D384)&gt;0,"OK","CHECK TYPE/CATEGORY"))</f>
        <v/>
      </c>
    </row>
    <row r="385" spans="1:8" ht="15" customHeight="1">
      <c r="A385" s="40"/>
      <c r="B385" s="74"/>
      <c r="C385" s="76"/>
      <c r="D385" s="38"/>
      <c r="E385" s="39"/>
      <c r="F385" s="79"/>
      <c r="G385" s="145"/>
      <c r="H385" s="80" t="str">
        <f>IF(OR(C385="",D385=""),"",IF(COUNTIF(IF(C385="Income",Cat_Income,IF(C385="Expense",Cat_Expense,Cat_Capital)),D385)&gt;0,"OK","CHECK TYPE/CATEGORY"))</f>
        <v/>
      </c>
    </row>
    <row r="386" spans="1:8" ht="15" customHeight="1">
      <c r="A386" s="40"/>
      <c r="B386" s="74"/>
      <c r="C386" s="76"/>
      <c r="D386" s="38"/>
      <c r="E386" s="39"/>
      <c r="F386" s="79"/>
      <c r="G386" s="145"/>
      <c r="H386" s="80" t="str">
        <f>IF(OR(C386="",D386=""),"",IF(COUNTIF(IF(C386="Income",Cat_Income,IF(C386="Expense",Cat_Expense,Cat_Capital)),D386)&gt;0,"OK","CHECK TYPE/CATEGORY"))</f>
        <v/>
      </c>
    </row>
    <row r="387" spans="1:8" ht="15" customHeight="1">
      <c r="A387" s="40"/>
      <c r="B387" s="74"/>
      <c r="C387" s="76"/>
      <c r="D387" s="38"/>
      <c r="E387" s="39"/>
      <c r="F387" s="79"/>
      <c r="G387" s="145"/>
      <c r="H387" s="80" t="str">
        <f>IF(OR(C387="",D387=""),"",IF(COUNTIF(IF(C387="Income",Cat_Income,IF(C387="Expense",Cat_Expense,Cat_Capital)),D387)&gt;0,"OK","CHECK TYPE/CATEGORY"))</f>
        <v/>
      </c>
    </row>
    <row r="388" spans="1:8" ht="15" customHeight="1">
      <c r="A388" s="40"/>
      <c r="B388" s="74"/>
      <c r="C388" s="76"/>
      <c r="D388" s="38"/>
      <c r="E388" s="39"/>
      <c r="F388" s="79"/>
      <c r="G388" s="145"/>
      <c r="H388" s="80" t="str">
        <f>IF(OR(C388="",D388=""),"",IF(COUNTIF(IF(C388="Income",Cat_Income,IF(C388="Expense",Cat_Expense,Cat_Capital)),D388)&gt;0,"OK","CHECK TYPE/CATEGORY"))</f>
        <v/>
      </c>
    </row>
    <row r="389" spans="1:8" ht="15" customHeight="1">
      <c r="A389" s="40"/>
      <c r="B389" s="74"/>
      <c r="C389" s="76"/>
      <c r="D389" s="38"/>
      <c r="E389" s="39"/>
      <c r="F389" s="79"/>
      <c r="G389" s="145"/>
      <c r="H389" s="80" t="str">
        <f>IF(OR(C389="",D389=""),"",IF(COUNTIF(IF(C389="Income",Cat_Income,IF(C389="Expense",Cat_Expense,Cat_Capital)),D389)&gt;0,"OK","CHECK TYPE/CATEGORY"))</f>
        <v/>
      </c>
    </row>
    <row r="390" spans="1:8" ht="15" customHeight="1">
      <c r="A390" s="40"/>
      <c r="B390" s="74"/>
      <c r="C390" s="76"/>
      <c r="D390" s="38"/>
      <c r="E390" s="39"/>
      <c r="F390" s="79"/>
      <c r="G390" s="145"/>
      <c r="H390" s="80" t="str">
        <f>IF(OR(C390="",D390=""),"",IF(COUNTIF(IF(C390="Income",Cat_Income,IF(C390="Expense",Cat_Expense,Cat_Capital)),D390)&gt;0,"OK","CHECK TYPE/CATEGORY"))</f>
        <v/>
      </c>
    </row>
    <row r="391" spans="1:8" ht="15" customHeight="1">
      <c r="A391" s="40"/>
      <c r="B391" s="74"/>
      <c r="C391" s="76"/>
      <c r="D391" s="38"/>
      <c r="E391" s="39"/>
      <c r="F391" s="79"/>
      <c r="G391" s="145"/>
      <c r="H391" s="80" t="str">
        <f>IF(OR(C391="",D391=""),"",IF(COUNTIF(IF(C391="Income",Cat_Income,IF(C391="Expense",Cat_Expense,Cat_Capital)),D391)&gt;0,"OK","CHECK TYPE/CATEGORY"))</f>
        <v/>
      </c>
    </row>
    <row r="392" spans="1:8" ht="15" customHeight="1">
      <c r="A392" s="40"/>
      <c r="B392" s="74"/>
      <c r="C392" s="76"/>
      <c r="D392" s="38"/>
      <c r="E392" s="39"/>
      <c r="F392" s="79"/>
      <c r="G392" s="145"/>
      <c r="H392" s="80" t="str">
        <f>IF(OR(C392="",D392=""),"",IF(COUNTIF(IF(C392="Income",Cat_Income,IF(C392="Expense",Cat_Expense,Cat_Capital)),D392)&gt;0,"OK","CHECK TYPE/CATEGORY"))</f>
        <v/>
      </c>
    </row>
    <row r="393" spans="1:8" ht="15" customHeight="1">
      <c r="A393" s="40"/>
      <c r="B393" s="74"/>
      <c r="C393" s="76"/>
      <c r="D393" s="38"/>
      <c r="E393" s="39"/>
      <c r="F393" s="79"/>
      <c r="G393" s="145"/>
      <c r="H393" s="80" t="str">
        <f>IF(OR(C393="",D393=""),"",IF(COUNTIF(IF(C393="Income",Cat_Income,IF(C393="Expense",Cat_Expense,Cat_Capital)),D393)&gt;0,"OK","CHECK TYPE/CATEGORY"))</f>
        <v/>
      </c>
    </row>
    <row r="394" spans="1:8" ht="15" customHeight="1">
      <c r="A394" s="40"/>
      <c r="B394" s="74"/>
      <c r="C394" s="76"/>
      <c r="D394" s="38"/>
      <c r="E394" s="39"/>
      <c r="F394" s="79"/>
      <c r="G394" s="145"/>
      <c r="H394" s="80" t="str">
        <f>IF(OR(C394="",D394=""),"",IF(COUNTIF(IF(C394="Income",Cat_Income,IF(C394="Expense",Cat_Expense,Cat_Capital)),D394)&gt;0,"OK","CHECK TYPE/CATEGORY"))</f>
        <v/>
      </c>
    </row>
    <row r="395" spans="1:8" ht="15" customHeight="1">
      <c r="A395" s="40"/>
      <c r="B395" s="74"/>
      <c r="C395" s="76"/>
      <c r="D395" s="38"/>
      <c r="E395" s="39"/>
      <c r="F395" s="79"/>
      <c r="G395" s="145"/>
      <c r="H395" s="80" t="str">
        <f>IF(OR(C395="",D395=""),"",IF(COUNTIF(IF(C395="Income",Cat_Income,IF(C395="Expense",Cat_Expense,Cat_Capital)),D395)&gt;0,"OK","CHECK TYPE/CATEGORY"))</f>
        <v/>
      </c>
    </row>
    <row r="396" spans="1:8" ht="15" customHeight="1">
      <c r="A396" s="40"/>
      <c r="B396" s="74"/>
      <c r="C396" s="76"/>
      <c r="D396" s="38"/>
      <c r="E396" s="39"/>
      <c r="F396" s="79"/>
      <c r="G396" s="145"/>
      <c r="H396" s="80" t="str">
        <f>IF(OR(C396="",D396=""),"",IF(COUNTIF(IF(C396="Income",Cat_Income,IF(C396="Expense",Cat_Expense,Cat_Capital)),D396)&gt;0,"OK","CHECK TYPE/CATEGORY"))</f>
        <v/>
      </c>
    </row>
    <row r="397" spans="1:8" ht="15" customHeight="1">
      <c r="A397" s="40"/>
      <c r="B397" s="74"/>
      <c r="C397" s="76"/>
      <c r="D397" s="38"/>
      <c r="E397" s="39"/>
      <c r="F397" s="79"/>
      <c r="G397" s="145"/>
      <c r="H397" s="80" t="str">
        <f>IF(OR(C397="",D397=""),"",IF(COUNTIF(IF(C397="Income",Cat_Income,IF(C397="Expense",Cat_Expense,Cat_Capital)),D397)&gt;0,"OK","CHECK TYPE/CATEGORY"))</f>
        <v/>
      </c>
    </row>
    <row r="398" spans="1:8" ht="15" customHeight="1">
      <c r="A398" s="40"/>
      <c r="B398" s="74"/>
      <c r="C398" s="76"/>
      <c r="D398" s="38"/>
      <c r="E398" s="39"/>
      <c r="F398" s="79"/>
      <c r="G398" s="145"/>
      <c r="H398" s="80" t="str">
        <f>IF(OR(C398="",D398=""),"",IF(COUNTIF(IF(C398="Income",Cat_Income,IF(C398="Expense",Cat_Expense,Cat_Capital)),D398)&gt;0,"OK","CHECK TYPE/CATEGORY"))</f>
        <v/>
      </c>
    </row>
    <row r="399" spans="1:8" ht="15" customHeight="1">
      <c r="A399" s="40"/>
      <c r="B399" s="74"/>
      <c r="C399" s="76"/>
      <c r="D399" s="38"/>
      <c r="E399" s="39"/>
      <c r="F399" s="79"/>
      <c r="G399" s="145"/>
      <c r="H399" s="80" t="str">
        <f>IF(OR(C399="",D399=""),"",IF(COUNTIF(IF(C399="Income",Cat_Income,IF(C399="Expense",Cat_Expense,Cat_Capital)),D399)&gt;0,"OK","CHECK TYPE/CATEGORY"))</f>
        <v/>
      </c>
    </row>
    <row r="400" spans="1:8" ht="15" customHeight="1">
      <c r="A400" s="40"/>
      <c r="B400" s="74"/>
      <c r="C400" s="76"/>
      <c r="D400" s="38"/>
      <c r="E400" s="39"/>
      <c r="F400" s="79"/>
      <c r="G400" s="145"/>
      <c r="H400" s="80" t="str">
        <f>IF(OR(C400="",D400=""),"",IF(COUNTIF(IF(C400="Income",Cat_Income,IF(C400="Expense",Cat_Expense,Cat_Capital)),D400)&gt;0,"OK","CHECK TYPE/CATEGORY"))</f>
        <v/>
      </c>
    </row>
    <row r="401" spans="1:8" ht="15" customHeight="1">
      <c r="A401" s="40"/>
      <c r="B401" s="74"/>
      <c r="C401" s="76"/>
      <c r="D401" s="38"/>
      <c r="E401" s="39"/>
      <c r="F401" s="79"/>
      <c r="G401" s="145"/>
      <c r="H401" s="80" t="str">
        <f>IF(OR(C401="",D401=""),"",IF(COUNTIF(IF(C401="Income",Cat_Income,IF(C401="Expense",Cat_Expense,Cat_Capital)),D401)&gt;0,"OK","CHECK TYPE/CATEGORY"))</f>
        <v/>
      </c>
    </row>
    <row r="402" spans="1:8" ht="15" customHeight="1">
      <c r="A402" s="40"/>
      <c r="B402" s="74"/>
      <c r="C402" s="76"/>
      <c r="D402" s="38"/>
      <c r="E402" s="39"/>
      <c r="F402" s="79"/>
      <c r="G402" s="145"/>
      <c r="H402" s="80" t="str">
        <f>IF(OR(C402="",D402=""),"",IF(COUNTIF(IF(C402="Income",Cat_Income,IF(C402="Expense",Cat_Expense,Cat_Capital)),D402)&gt;0,"OK","CHECK TYPE/CATEGORY"))</f>
        <v/>
      </c>
    </row>
    <row r="403" spans="1:8" ht="15" customHeight="1">
      <c r="A403" s="40"/>
      <c r="B403" s="74"/>
      <c r="C403" s="76"/>
      <c r="D403" s="38"/>
      <c r="E403" s="39"/>
      <c r="F403" s="79"/>
      <c r="G403" s="145"/>
      <c r="H403" s="80" t="str">
        <f>IF(OR(C403="",D403=""),"",IF(COUNTIF(IF(C403="Income",Cat_Income,IF(C403="Expense",Cat_Expense,Cat_Capital)),D403)&gt;0,"OK","CHECK TYPE/CATEGORY"))</f>
        <v/>
      </c>
    </row>
    <row r="404" spans="1:8" ht="15" customHeight="1">
      <c r="A404" s="40"/>
      <c r="B404" s="74"/>
      <c r="C404" s="76"/>
      <c r="D404" s="38"/>
      <c r="E404" s="39"/>
      <c r="F404" s="79"/>
      <c r="G404" s="145"/>
      <c r="H404" s="80" t="str">
        <f>IF(OR(C404="",D404=""),"",IF(COUNTIF(IF(C404="Income",Cat_Income,IF(C404="Expense",Cat_Expense,Cat_Capital)),D404)&gt;0,"OK","CHECK TYPE/CATEGORY"))</f>
        <v/>
      </c>
    </row>
    <row r="405" spans="1:8" ht="15" customHeight="1">
      <c r="A405" s="40"/>
      <c r="B405" s="74"/>
      <c r="C405" s="76"/>
      <c r="D405" s="38"/>
      <c r="E405" s="39"/>
      <c r="F405" s="79"/>
      <c r="G405" s="145"/>
      <c r="H405" s="80" t="str">
        <f>IF(OR(C405="",D405=""),"",IF(COUNTIF(IF(C405="Income",Cat_Income,IF(C405="Expense",Cat_Expense,Cat_Capital)),D405)&gt;0,"OK","CHECK TYPE/CATEGORY"))</f>
        <v/>
      </c>
    </row>
    <row r="406" spans="1:8" ht="15" customHeight="1">
      <c r="A406" s="40"/>
      <c r="B406" s="74"/>
      <c r="C406" s="76"/>
      <c r="D406" s="38"/>
      <c r="E406" s="39"/>
      <c r="F406" s="79"/>
      <c r="G406" s="145"/>
      <c r="H406" s="80" t="str">
        <f>IF(OR(C406="",D406=""),"",IF(COUNTIF(IF(C406="Income",Cat_Income,IF(C406="Expense",Cat_Expense,Cat_Capital)),D406)&gt;0,"OK","CHECK TYPE/CATEGORY"))</f>
        <v/>
      </c>
    </row>
    <row r="407" spans="1:8" ht="15" customHeight="1">
      <c r="A407" s="40"/>
      <c r="B407" s="74"/>
      <c r="C407" s="76"/>
      <c r="D407" s="38"/>
      <c r="E407" s="39"/>
      <c r="F407" s="79"/>
      <c r="G407" s="145"/>
      <c r="H407" s="80" t="str">
        <f>IF(OR(C407="",D407=""),"",IF(COUNTIF(IF(C407="Income",Cat_Income,IF(C407="Expense",Cat_Expense,Cat_Capital)),D407)&gt;0,"OK","CHECK TYPE/CATEGORY"))</f>
        <v/>
      </c>
    </row>
    <row r="408" spans="1:8" ht="15" customHeight="1">
      <c r="A408" s="40"/>
      <c r="B408" s="74"/>
      <c r="C408" s="76"/>
      <c r="D408" s="38"/>
      <c r="E408" s="39"/>
      <c r="F408" s="79"/>
      <c r="G408" s="145"/>
      <c r="H408" s="80" t="str">
        <f>IF(OR(C408="",D408=""),"",IF(COUNTIF(IF(C408="Income",Cat_Income,IF(C408="Expense",Cat_Expense,Cat_Capital)),D408)&gt;0,"OK","CHECK TYPE/CATEGORY"))</f>
        <v/>
      </c>
    </row>
    <row r="409" spans="1:8" ht="15" customHeight="1">
      <c r="A409" s="40"/>
      <c r="B409" s="74"/>
      <c r="C409" s="76"/>
      <c r="D409" s="38"/>
      <c r="E409" s="39"/>
      <c r="F409" s="79"/>
      <c r="G409" s="145"/>
      <c r="H409" s="80" t="str">
        <f>IF(OR(C409="",D409=""),"",IF(COUNTIF(IF(C409="Income",Cat_Income,IF(C409="Expense",Cat_Expense,Cat_Capital)),D409)&gt;0,"OK","CHECK TYPE/CATEGORY"))</f>
        <v/>
      </c>
    </row>
    <row r="410" spans="1:8" ht="15" customHeight="1">
      <c r="A410" s="40"/>
      <c r="B410" s="74"/>
      <c r="C410" s="76"/>
      <c r="D410" s="38"/>
      <c r="E410" s="39"/>
      <c r="F410" s="79"/>
      <c r="G410" s="145"/>
      <c r="H410" s="80" t="str">
        <f>IF(OR(C410="",D410=""),"",IF(COUNTIF(IF(C410="Income",Cat_Income,IF(C410="Expense",Cat_Expense,Cat_Capital)),D410)&gt;0,"OK","CHECK TYPE/CATEGORY"))</f>
        <v/>
      </c>
    </row>
    <row r="411" spans="1:8" ht="15" customHeight="1">
      <c r="A411" s="40"/>
      <c r="B411" s="74"/>
      <c r="C411" s="76"/>
      <c r="D411" s="38"/>
      <c r="E411" s="39"/>
      <c r="F411" s="79"/>
      <c r="G411" s="145"/>
      <c r="H411" s="80" t="str">
        <f>IF(OR(C411="",D411=""),"",IF(COUNTIF(IF(C411="Income",Cat_Income,IF(C411="Expense",Cat_Expense,Cat_Capital)),D411)&gt;0,"OK","CHECK TYPE/CATEGORY"))</f>
        <v/>
      </c>
    </row>
    <row r="412" spans="1:8" ht="15" customHeight="1">
      <c r="A412" s="40"/>
      <c r="B412" s="74"/>
      <c r="C412" s="76"/>
      <c r="D412" s="38"/>
      <c r="E412" s="39"/>
      <c r="F412" s="79"/>
      <c r="G412" s="145"/>
      <c r="H412" s="80" t="str">
        <f>IF(OR(C412="",D412=""),"",IF(COUNTIF(IF(C412="Income",Cat_Income,IF(C412="Expense",Cat_Expense,Cat_Capital)),D412)&gt;0,"OK","CHECK TYPE/CATEGORY"))</f>
        <v/>
      </c>
    </row>
    <row r="413" spans="1:8" ht="15" customHeight="1">
      <c r="A413" s="40"/>
      <c r="B413" s="74"/>
      <c r="C413" s="76"/>
      <c r="D413" s="38"/>
      <c r="E413" s="39"/>
      <c r="F413" s="79"/>
      <c r="G413" s="145"/>
      <c r="H413" s="80" t="str">
        <f>IF(OR(C413="",D413=""),"",IF(COUNTIF(IF(C413="Income",Cat_Income,IF(C413="Expense",Cat_Expense,Cat_Capital)),D413)&gt;0,"OK","CHECK TYPE/CATEGORY"))</f>
        <v/>
      </c>
    </row>
    <row r="414" spans="1:8" ht="15" customHeight="1">
      <c r="A414" s="40"/>
      <c r="B414" s="74"/>
      <c r="C414" s="76"/>
      <c r="D414" s="38"/>
      <c r="E414" s="39"/>
      <c r="F414" s="79"/>
      <c r="G414" s="145"/>
      <c r="H414" s="80" t="str">
        <f>IF(OR(C414="",D414=""),"",IF(COUNTIF(IF(C414="Income",Cat_Income,IF(C414="Expense",Cat_Expense,Cat_Capital)),D414)&gt;0,"OK","CHECK TYPE/CATEGORY"))</f>
        <v/>
      </c>
    </row>
    <row r="415" spans="1:8" ht="15" customHeight="1">
      <c r="A415" s="40"/>
      <c r="B415" s="74"/>
      <c r="C415" s="76"/>
      <c r="D415" s="38"/>
      <c r="E415" s="39"/>
      <c r="F415" s="79"/>
      <c r="G415" s="145"/>
      <c r="H415" s="80" t="str">
        <f>IF(OR(C415="",D415=""),"",IF(COUNTIF(IF(C415="Income",Cat_Income,IF(C415="Expense",Cat_Expense,Cat_Capital)),D415)&gt;0,"OK","CHECK TYPE/CATEGORY"))</f>
        <v/>
      </c>
    </row>
    <row r="416" spans="1:8" ht="15" customHeight="1">
      <c r="A416" s="40"/>
      <c r="B416" s="74"/>
      <c r="C416" s="76"/>
      <c r="D416" s="38"/>
      <c r="E416" s="39"/>
      <c r="F416" s="79"/>
      <c r="G416" s="145"/>
      <c r="H416" s="80" t="str">
        <f>IF(OR(C416="",D416=""),"",IF(COUNTIF(IF(C416="Income",Cat_Income,IF(C416="Expense",Cat_Expense,Cat_Capital)),D416)&gt;0,"OK","CHECK TYPE/CATEGORY"))</f>
        <v/>
      </c>
    </row>
    <row r="417" spans="1:8" ht="15" customHeight="1">
      <c r="A417" s="40"/>
      <c r="B417" s="74"/>
      <c r="C417" s="76"/>
      <c r="D417" s="38"/>
      <c r="E417" s="39"/>
      <c r="F417" s="79"/>
      <c r="G417" s="145"/>
      <c r="H417" s="80" t="str">
        <f>IF(OR(C417="",D417=""),"",IF(COUNTIF(IF(C417="Income",Cat_Income,IF(C417="Expense",Cat_Expense,Cat_Capital)),D417)&gt;0,"OK","CHECK TYPE/CATEGORY"))</f>
        <v/>
      </c>
    </row>
    <row r="418" spans="1:8" ht="15" customHeight="1">
      <c r="A418" s="40"/>
      <c r="B418" s="74"/>
      <c r="C418" s="76"/>
      <c r="D418" s="38"/>
      <c r="E418" s="39"/>
      <c r="F418" s="79"/>
      <c r="G418" s="145"/>
      <c r="H418" s="80" t="str">
        <f>IF(OR(C418="",D418=""),"",IF(COUNTIF(IF(C418="Income",Cat_Income,IF(C418="Expense",Cat_Expense,Cat_Capital)),D418)&gt;0,"OK","CHECK TYPE/CATEGORY"))</f>
        <v/>
      </c>
    </row>
    <row r="419" spans="1:8" ht="15" customHeight="1">
      <c r="A419" s="40"/>
      <c r="B419" s="74"/>
      <c r="C419" s="76"/>
      <c r="D419" s="38"/>
      <c r="E419" s="39"/>
      <c r="F419" s="79"/>
      <c r="G419" s="145"/>
      <c r="H419" s="80" t="str">
        <f>IF(OR(C419="",D419=""),"",IF(COUNTIF(IF(C419="Income",Cat_Income,IF(C419="Expense",Cat_Expense,Cat_Capital)),D419)&gt;0,"OK","CHECK TYPE/CATEGORY"))</f>
        <v/>
      </c>
    </row>
    <row r="420" spans="1:8" ht="15" customHeight="1">
      <c r="A420" s="40"/>
      <c r="B420" s="74"/>
      <c r="C420" s="76"/>
      <c r="D420" s="38"/>
      <c r="E420" s="39"/>
      <c r="F420" s="79"/>
      <c r="G420" s="145"/>
      <c r="H420" s="80" t="str">
        <f>IF(OR(C420="",D420=""),"",IF(COUNTIF(IF(C420="Income",Cat_Income,IF(C420="Expense",Cat_Expense,Cat_Capital)),D420)&gt;0,"OK","CHECK TYPE/CATEGORY"))</f>
        <v/>
      </c>
    </row>
    <row r="421" spans="1:8" ht="15" customHeight="1">
      <c r="A421" s="40"/>
      <c r="B421" s="74"/>
      <c r="C421" s="76"/>
      <c r="D421" s="38"/>
      <c r="E421" s="39"/>
      <c r="F421" s="79"/>
      <c r="G421" s="145"/>
      <c r="H421" s="80" t="str">
        <f>IF(OR(C421="",D421=""),"",IF(COUNTIF(IF(C421="Income",Cat_Income,IF(C421="Expense",Cat_Expense,Cat_Capital)),D421)&gt;0,"OK","CHECK TYPE/CATEGORY"))</f>
        <v/>
      </c>
    </row>
    <row r="422" spans="1:8" ht="15" customHeight="1">
      <c r="A422" s="40"/>
      <c r="B422" s="74"/>
      <c r="C422" s="76"/>
      <c r="D422" s="38"/>
      <c r="E422" s="39"/>
      <c r="F422" s="79"/>
      <c r="G422" s="145"/>
      <c r="H422" s="80" t="str">
        <f>IF(OR(C422="",D422=""),"",IF(COUNTIF(IF(C422="Income",Cat_Income,IF(C422="Expense",Cat_Expense,Cat_Capital)),D422)&gt;0,"OK","CHECK TYPE/CATEGORY"))</f>
        <v/>
      </c>
    </row>
    <row r="423" spans="1:8" ht="15" customHeight="1">
      <c r="A423" s="40"/>
      <c r="B423" s="74"/>
      <c r="C423" s="76"/>
      <c r="D423" s="38"/>
      <c r="E423" s="39"/>
      <c r="F423" s="79"/>
      <c r="G423" s="145"/>
      <c r="H423" s="80" t="str">
        <f>IF(OR(C423="",D423=""),"",IF(COUNTIF(IF(C423="Income",Cat_Income,IF(C423="Expense",Cat_Expense,Cat_Capital)),D423)&gt;0,"OK","CHECK TYPE/CATEGORY"))</f>
        <v/>
      </c>
    </row>
    <row r="424" spans="1:8" ht="15" customHeight="1">
      <c r="A424" s="40"/>
      <c r="B424" s="74"/>
      <c r="C424" s="76"/>
      <c r="D424" s="38"/>
      <c r="E424" s="39"/>
      <c r="F424" s="79"/>
      <c r="G424" s="145"/>
      <c r="H424" s="80" t="str">
        <f>IF(OR(C424="",D424=""),"",IF(COUNTIF(IF(C424="Income",Cat_Income,IF(C424="Expense",Cat_Expense,Cat_Capital)),D424)&gt;0,"OK","CHECK TYPE/CATEGORY"))</f>
        <v/>
      </c>
    </row>
    <row r="425" spans="1:8" ht="15" customHeight="1">
      <c r="A425" s="40"/>
      <c r="B425" s="74"/>
      <c r="C425" s="76"/>
      <c r="D425" s="38"/>
      <c r="E425" s="39"/>
      <c r="F425" s="79"/>
      <c r="G425" s="145"/>
      <c r="H425" s="80" t="str">
        <f>IF(OR(C425="",D425=""),"",IF(COUNTIF(IF(C425="Income",Cat_Income,IF(C425="Expense",Cat_Expense,Cat_Capital)),D425)&gt;0,"OK","CHECK TYPE/CATEGORY"))</f>
        <v/>
      </c>
    </row>
    <row r="426" spans="1:8" ht="15" customHeight="1">
      <c r="A426" s="40"/>
      <c r="B426" s="74"/>
      <c r="C426" s="76"/>
      <c r="D426" s="38"/>
      <c r="E426" s="39"/>
      <c r="F426" s="79"/>
      <c r="G426" s="145"/>
      <c r="H426" s="80" t="str">
        <f>IF(OR(C426="",D426=""),"",IF(COUNTIF(IF(C426="Income",Cat_Income,IF(C426="Expense",Cat_Expense,Cat_Capital)),D426)&gt;0,"OK","CHECK TYPE/CATEGORY"))</f>
        <v/>
      </c>
    </row>
    <row r="427" spans="1:8" ht="15" customHeight="1">
      <c r="A427" s="40"/>
      <c r="B427" s="74"/>
      <c r="C427" s="76"/>
      <c r="D427" s="38"/>
      <c r="E427" s="39"/>
      <c r="F427" s="79"/>
      <c r="G427" s="145"/>
      <c r="H427" s="80" t="str">
        <f>IF(OR(C427="",D427=""),"",IF(COUNTIF(IF(C427="Income",Cat_Income,IF(C427="Expense",Cat_Expense,Cat_Capital)),D427)&gt;0,"OK","CHECK TYPE/CATEGORY"))</f>
        <v/>
      </c>
    </row>
    <row r="428" spans="1:8" ht="15" customHeight="1">
      <c r="A428" s="40"/>
      <c r="B428" s="74"/>
      <c r="C428" s="76"/>
      <c r="D428" s="38"/>
      <c r="E428" s="39"/>
      <c r="F428" s="79"/>
      <c r="G428" s="145"/>
      <c r="H428" s="80" t="str">
        <f>IF(OR(C428="",D428=""),"",IF(COUNTIF(IF(C428="Income",Cat_Income,IF(C428="Expense",Cat_Expense,Cat_Capital)),D428)&gt;0,"OK","CHECK TYPE/CATEGORY"))</f>
        <v/>
      </c>
    </row>
    <row r="429" spans="1:8" ht="15" customHeight="1">
      <c r="A429" s="40"/>
      <c r="B429" s="74"/>
      <c r="C429" s="76"/>
      <c r="D429" s="38"/>
      <c r="E429" s="39"/>
      <c r="F429" s="79"/>
      <c r="G429" s="145"/>
      <c r="H429" s="80" t="str">
        <f>IF(OR(C429="",D429=""),"",IF(COUNTIF(IF(C429="Income",Cat_Income,IF(C429="Expense",Cat_Expense,Cat_Capital)),D429)&gt;0,"OK","CHECK TYPE/CATEGORY"))</f>
        <v/>
      </c>
    </row>
    <row r="430" spans="1:8" ht="15" customHeight="1">
      <c r="A430" s="40"/>
      <c r="B430" s="74"/>
      <c r="C430" s="76"/>
      <c r="D430" s="38"/>
      <c r="E430" s="39"/>
      <c r="F430" s="79"/>
      <c r="G430" s="145"/>
      <c r="H430" s="80" t="str">
        <f>IF(OR(C430="",D430=""),"",IF(COUNTIF(IF(C430="Income",Cat_Income,IF(C430="Expense",Cat_Expense,Cat_Capital)),D430)&gt;0,"OK","CHECK TYPE/CATEGORY"))</f>
        <v/>
      </c>
    </row>
    <row r="431" spans="1:8" ht="15" customHeight="1">
      <c r="A431" s="40"/>
      <c r="B431" s="74"/>
      <c r="C431" s="76"/>
      <c r="D431" s="38"/>
      <c r="E431" s="39"/>
      <c r="F431" s="79"/>
      <c r="G431" s="145"/>
      <c r="H431" s="80" t="str">
        <f>IF(OR(C431="",D431=""),"",IF(COUNTIF(IF(C431="Income",Cat_Income,IF(C431="Expense",Cat_Expense,Cat_Capital)),D431)&gt;0,"OK","CHECK TYPE/CATEGORY"))</f>
        <v/>
      </c>
    </row>
    <row r="432" spans="1:8" ht="15" customHeight="1">
      <c r="A432" s="40"/>
      <c r="B432" s="74"/>
      <c r="C432" s="76"/>
      <c r="D432" s="38"/>
      <c r="E432" s="39"/>
      <c r="F432" s="79"/>
      <c r="G432" s="145"/>
      <c r="H432" s="80" t="str">
        <f>IF(OR(C432="",D432=""),"",IF(COUNTIF(IF(C432="Income",Cat_Income,IF(C432="Expense",Cat_Expense,Cat_Capital)),D432)&gt;0,"OK","CHECK TYPE/CATEGORY"))</f>
        <v/>
      </c>
    </row>
    <row r="433" spans="1:8" ht="15" customHeight="1">
      <c r="A433" s="40"/>
      <c r="B433" s="74"/>
      <c r="C433" s="76"/>
      <c r="D433" s="38"/>
      <c r="E433" s="39"/>
      <c r="F433" s="79"/>
      <c r="G433" s="145"/>
      <c r="H433" s="80" t="str">
        <f>IF(OR(C433="",D433=""),"",IF(COUNTIF(IF(C433="Income",Cat_Income,IF(C433="Expense",Cat_Expense,Cat_Capital)),D433)&gt;0,"OK","CHECK TYPE/CATEGORY"))</f>
        <v/>
      </c>
    </row>
    <row r="434" spans="1:8" ht="15" customHeight="1">
      <c r="A434" s="40"/>
      <c r="B434" s="74"/>
      <c r="C434" s="76"/>
      <c r="D434" s="38"/>
      <c r="E434" s="39"/>
      <c r="F434" s="79"/>
      <c r="G434" s="145"/>
      <c r="H434" s="80" t="str">
        <f>IF(OR(C434="",D434=""),"",IF(COUNTIF(IF(C434="Income",Cat_Income,IF(C434="Expense",Cat_Expense,Cat_Capital)),D434)&gt;0,"OK","CHECK TYPE/CATEGORY"))</f>
        <v/>
      </c>
    </row>
    <row r="435" spans="1:8" ht="15" customHeight="1">
      <c r="A435" s="40"/>
      <c r="B435" s="74"/>
      <c r="C435" s="76"/>
      <c r="D435" s="38"/>
      <c r="E435" s="39"/>
      <c r="F435" s="79"/>
      <c r="G435" s="145"/>
      <c r="H435" s="80" t="str">
        <f>IF(OR(C435="",D435=""),"",IF(COUNTIF(IF(C435="Income",Cat_Income,IF(C435="Expense",Cat_Expense,Cat_Capital)),D435)&gt;0,"OK","CHECK TYPE/CATEGORY"))</f>
        <v/>
      </c>
    </row>
    <row r="436" spans="1:8" ht="15" customHeight="1">
      <c r="A436" s="40"/>
      <c r="B436" s="74"/>
      <c r="C436" s="76"/>
      <c r="D436" s="38"/>
      <c r="E436" s="39"/>
      <c r="F436" s="79"/>
      <c r="G436" s="145"/>
      <c r="H436" s="80" t="str">
        <f>IF(OR(C436="",D436=""),"",IF(COUNTIF(IF(C436="Income",Cat_Income,IF(C436="Expense",Cat_Expense,Cat_Capital)),D436)&gt;0,"OK","CHECK TYPE/CATEGORY"))</f>
        <v/>
      </c>
    </row>
    <row r="437" spans="1:8" ht="15" customHeight="1">
      <c r="A437" s="40"/>
      <c r="B437" s="74"/>
      <c r="C437" s="76"/>
      <c r="D437" s="38"/>
      <c r="E437" s="39"/>
      <c r="F437" s="79"/>
      <c r="G437" s="145"/>
      <c r="H437" s="80" t="str">
        <f>IF(OR(C437="",D437=""),"",IF(COUNTIF(IF(C437="Income",Cat_Income,IF(C437="Expense",Cat_Expense,Cat_Capital)),D437)&gt;0,"OK","CHECK TYPE/CATEGORY"))</f>
        <v/>
      </c>
    </row>
    <row r="438" spans="1:8" ht="15" customHeight="1">
      <c r="A438" s="40"/>
      <c r="B438" s="74"/>
      <c r="C438" s="76"/>
      <c r="D438" s="38"/>
      <c r="E438" s="39"/>
      <c r="F438" s="79"/>
      <c r="G438" s="145"/>
      <c r="H438" s="80" t="str">
        <f>IF(OR(C438="",D438=""),"",IF(COUNTIF(IF(C438="Income",Cat_Income,IF(C438="Expense",Cat_Expense,Cat_Capital)),D438)&gt;0,"OK","CHECK TYPE/CATEGORY"))</f>
        <v/>
      </c>
    </row>
    <row r="439" spans="1:8" ht="15" customHeight="1">
      <c r="A439" s="40"/>
      <c r="B439" s="74"/>
      <c r="C439" s="76"/>
      <c r="D439" s="38"/>
      <c r="E439" s="39"/>
      <c r="F439" s="79"/>
      <c r="G439" s="145"/>
      <c r="H439" s="80" t="str">
        <f>IF(OR(C439="",D439=""),"",IF(COUNTIF(IF(C439="Income",Cat_Income,IF(C439="Expense",Cat_Expense,Cat_Capital)),D439)&gt;0,"OK","CHECK TYPE/CATEGORY"))</f>
        <v/>
      </c>
    </row>
    <row r="440" spans="1:8" ht="15" customHeight="1">
      <c r="A440" s="40"/>
      <c r="B440" s="74"/>
      <c r="C440" s="76"/>
      <c r="D440" s="38"/>
      <c r="E440" s="39"/>
      <c r="F440" s="79"/>
      <c r="G440" s="145"/>
      <c r="H440" s="80" t="str">
        <f>IF(OR(C440="",D440=""),"",IF(COUNTIF(IF(C440="Income",Cat_Income,IF(C440="Expense",Cat_Expense,Cat_Capital)),D440)&gt;0,"OK","CHECK TYPE/CATEGORY"))</f>
        <v/>
      </c>
    </row>
    <row r="441" spans="1:8" ht="15" customHeight="1">
      <c r="A441" s="40"/>
      <c r="B441" s="74"/>
      <c r="C441" s="76"/>
      <c r="D441" s="38"/>
      <c r="E441" s="39"/>
      <c r="F441" s="79"/>
      <c r="G441" s="145"/>
      <c r="H441" s="80" t="str">
        <f>IF(OR(C441="",D441=""),"",IF(COUNTIF(IF(C441="Income",Cat_Income,IF(C441="Expense",Cat_Expense,Cat_Capital)),D441)&gt;0,"OK","CHECK TYPE/CATEGORY"))</f>
        <v/>
      </c>
    </row>
    <row r="442" spans="1:8" ht="15" customHeight="1">
      <c r="A442" s="40"/>
      <c r="B442" s="74"/>
      <c r="C442" s="76"/>
      <c r="D442" s="38"/>
      <c r="E442" s="39"/>
      <c r="F442" s="79"/>
      <c r="G442" s="145"/>
      <c r="H442" s="80" t="str">
        <f>IF(OR(C442="",D442=""),"",IF(COUNTIF(IF(C442="Income",Cat_Income,IF(C442="Expense",Cat_Expense,Cat_Capital)),D442)&gt;0,"OK","CHECK TYPE/CATEGORY"))</f>
        <v/>
      </c>
    </row>
    <row r="443" spans="1:8" ht="15" customHeight="1">
      <c r="A443" s="40"/>
      <c r="B443" s="74"/>
      <c r="C443" s="76"/>
      <c r="D443" s="38"/>
      <c r="E443" s="39"/>
      <c r="F443" s="79"/>
      <c r="G443" s="145"/>
      <c r="H443" s="80" t="str">
        <f>IF(OR(C443="",D443=""),"",IF(COUNTIF(IF(C443="Income",Cat_Income,IF(C443="Expense",Cat_Expense,Cat_Capital)),D443)&gt;0,"OK","CHECK TYPE/CATEGORY"))</f>
        <v/>
      </c>
    </row>
    <row r="444" spans="1:8" ht="15" customHeight="1">
      <c r="A444" s="40"/>
      <c r="B444" s="74"/>
      <c r="C444" s="76"/>
      <c r="D444" s="38"/>
      <c r="E444" s="39"/>
      <c r="F444" s="79"/>
      <c r="G444" s="145"/>
      <c r="H444" s="80" t="str">
        <f>IF(OR(C444="",D444=""),"",IF(COUNTIF(IF(C444="Income",Cat_Income,IF(C444="Expense",Cat_Expense,Cat_Capital)),D444)&gt;0,"OK","CHECK TYPE/CATEGORY"))</f>
        <v/>
      </c>
    </row>
    <row r="445" spans="1:8" ht="15" customHeight="1">
      <c r="A445" s="40"/>
      <c r="B445" s="74"/>
      <c r="C445" s="76"/>
      <c r="D445" s="38"/>
      <c r="E445" s="39"/>
      <c r="F445" s="79"/>
      <c r="G445" s="145"/>
      <c r="H445" s="80" t="str">
        <f>IF(OR(C445="",D445=""),"",IF(COUNTIF(IF(C445="Income",Cat_Income,IF(C445="Expense",Cat_Expense,Cat_Capital)),D445)&gt;0,"OK","CHECK TYPE/CATEGORY"))</f>
        <v/>
      </c>
    </row>
    <row r="446" spans="1:8" ht="15" customHeight="1">
      <c r="A446" s="40"/>
      <c r="B446" s="74"/>
      <c r="C446" s="76"/>
      <c r="D446" s="38"/>
      <c r="E446" s="39"/>
      <c r="F446" s="79"/>
      <c r="G446" s="145"/>
      <c r="H446" s="80" t="str">
        <f>IF(OR(C446="",D446=""),"",IF(COUNTIF(IF(C446="Income",Cat_Income,IF(C446="Expense",Cat_Expense,Cat_Capital)),D446)&gt;0,"OK","CHECK TYPE/CATEGORY"))</f>
        <v/>
      </c>
    </row>
    <row r="447" spans="1:8" ht="15" customHeight="1">
      <c r="A447" s="40"/>
      <c r="B447" s="74"/>
      <c r="C447" s="76"/>
      <c r="D447" s="38"/>
      <c r="E447" s="39"/>
      <c r="F447" s="79"/>
      <c r="G447" s="145"/>
      <c r="H447" s="80" t="str">
        <f>IF(OR(C447="",D447=""),"",IF(COUNTIF(IF(C447="Income",Cat_Income,IF(C447="Expense",Cat_Expense,Cat_Capital)),D447)&gt;0,"OK","CHECK TYPE/CATEGORY"))</f>
        <v/>
      </c>
    </row>
    <row r="448" spans="1:8" ht="15" customHeight="1">
      <c r="A448" s="40"/>
      <c r="B448" s="74"/>
      <c r="C448" s="76"/>
      <c r="D448" s="38"/>
      <c r="E448" s="39"/>
      <c r="F448" s="79"/>
      <c r="G448" s="145"/>
      <c r="H448" s="80" t="str">
        <f>IF(OR(C448="",D448=""),"",IF(COUNTIF(IF(C448="Income",Cat_Income,IF(C448="Expense",Cat_Expense,Cat_Capital)),D448)&gt;0,"OK","CHECK TYPE/CATEGORY"))</f>
        <v/>
      </c>
    </row>
    <row r="449" spans="1:8" ht="15" customHeight="1">
      <c r="A449" s="40"/>
      <c r="B449" s="74"/>
      <c r="C449" s="76"/>
      <c r="D449" s="38"/>
      <c r="E449" s="39"/>
      <c r="F449" s="79"/>
      <c r="G449" s="145"/>
      <c r="H449" s="80" t="str">
        <f>IF(OR(C449="",D449=""),"",IF(COUNTIF(IF(C449="Income",Cat_Income,IF(C449="Expense",Cat_Expense,Cat_Capital)),D449)&gt;0,"OK","CHECK TYPE/CATEGORY"))</f>
        <v/>
      </c>
    </row>
    <row r="450" spans="1:8" ht="15" customHeight="1">
      <c r="A450" s="40"/>
      <c r="B450" s="74"/>
      <c r="C450" s="76"/>
      <c r="D450" s="38"/>
      <c r="E450" s="39"/>
      <c r="F450" s="79"/>
      <c r="G450" s="145"/>
      <c r="H450" s="80" t="str">
        <f>IF(OR(C450="",D450=""),"",IF(COUNTIF(IF(C450="Income",Cat_Income,IF(C450="Expense",Cat_Expense,Cat_Capital)),D450)&gt;0,"OK","CHECK TYPE/CATEGORY"))</f>
        <v/>
      </c>
    </row>
    <row r="451" spans="1:8" ht="15" customHeight="1">
      <c r="A451" s="40"/>
      <c r="B451" s="74"/>
      <c r="C451" s="76"/>
      <c r="D451" s="38"/>
      <c r="E451" s="39"/>
      <c r="F451" s="79"/>
      <c r="G451" s="145"/>
      <c r="H451" s="80" t="str">
        <f>IF(OR(C451="",D451=""),"",IF(COUNTIF(IF(C451="Income",Cat_Income,IF(C451="Expense",Cat_Expense,Cat_Capital)),D451)&gt;0,"OK","CHECK TYPE/CATEGORY"))</f>
        <v/>
      </c>
    </row>
    <row r="452" spans="1:8" ht="15" customHeight="1">
      <c r="A452" s="40"/>
      <c r="B452" s="74"/>
      <c r="C452" s="76"/>
      <c r="D452" s="38"/>
      <c r="E452" s="39"/>
      <c r="F452" s="79"/>
      <c r="G452" s="145"/>
      <c r="H452" s="80" t="str">
        <f>IF(OR(C452="",D452=""),"",IF(COUNTIF(IF(C452="Income",Cat_Income,IF(C452="Expense",Cat_Expense,Cat_Capital)),D452)&gt;0,"OK","CHECK TYPE/CATEGORY"))</f>
        <v/>
      </c>
    </row>
    <row r="453" spans="1:8" ht="15" customHeight="1">
      <c r="A453" s="40"/>
      <c r="B453" s="74"/>
      <c r="C453" s="76"/>
      <c r="D453" s="38"/>
      <c r="E453" s="39"/>
      <c r="F453" s="79"/>
      <c r="G453" s="145"/>
      <c r="H453" s="80" t="str">
        <f>IF(OR(C453="",D453=""),"",IF(COUNTIF(IF(C453="Income",Cat_Income,IF(C453="Expense",Cat_Expense,Cat_Capital)),D453)&gt;0,"OK","CHECK TYPE/CATEGORY"))</f>
        <v/>
      </c>
    </row>
    <row r="454" spans="1:8" ht="15" customHeight="1">
      <c r="A454" s="40"/>
      <c r="B454" s="74"/>
      <c r="C454" s="76"/>
      <c r="D454" s="38"/>
      <c r="E454" s="39"/>
      <c r="F454" s="79"/>
      <c r="G454" s="145"/>
      <c r="H454" s="80" t="str">
        <f>IF(OR(C454="",D454=""),"",IF(COUNTIF(IF(C454="Income",Cat_Income,IF(C454="Expense",Cat_Expense,Cat_Capital)),D454)&gt;0,"OK","CHECK TYPE/CATEGORY"))</f>
        <v/>
      </c>
    </row>
    <row r="455" spans="1:8" ht="15" customHeight="1">
      <c r="A455" s="40"/>
      <c r="B455" s="74"/>
      <c r="C455" s="76"/>
      <c r="D455" s="38"/>
      <c r="E455" s="39"/>
      <c r="F455" s="79"/>
      <c r="G455" s="145"/>
      <c r="H455" s="80" t="str">
        <f>IF(OR(C455="",D455=""),"",IF(COUNTIF(IF(C455="Income",Cat_Income,IF(C455="Expense",Cat_Expense,Cat_Capital)),D455)&gt;0,"OK","CHECK TYPE/CATEGORY"))</f>
        <v/>
      </c>
    </row>
    <row r="456" spans="1:8" ht="15" customHeight="1">
      <c r="A456" s="40"/>
      <c r="B456" s="74"/>
      <c r="C456" s="76"/>
      <c r="D456" s="38"/>
      <c r="E456" s="39"/>
      <c r="F456" s="79"/>
      <c r="G456" s="145"/>
      <c r="H456" s="80" t="str">
        <f>IF(OR(C456="",D456=""),"",IF(COUNTIF(IF(C456="Income",Cat_Income,IF(C456="Expense",Cat_Expense,Cat_Capital)),D456)&gt;0,"OK","CHECK TYPE/CATEGORY"))</f>
        <v/>
      </c>
    </row>
    <row r="457" spans="1:8" ht="15" customHeight="1">
      <c r="A457" s="40"/>
      <c r="B457" s="74"/>
      <c r="C457" s="76"/>
      <c r="D457" s="38"/>
      <c r="E457" s="39"/>
      <c r="F457" s="79"/>
      <c r="G457" s="145"/>
      <c r="H457" s="80" t="str">
        <f>IF(OR(C457="",D457=""),"",IF(COUNTIF(IF(C457="Income",Cat_Income,IF(C457="Expense",Cat_Expense,Cat_Capital)),D457)&gt;0,"OK","CHECK TYPE/CATEGORY"))</f>
        <v/>
      </c>
    </row>
    <row r="458" spans="1:8" ht="15" customHeight="1">
      <c r="A458" s="40"/>
      <c r="B458" s="74"/>
      <c r="C458" s="76"/>
      <c r="D458" s="38"/>
      <c r="E458" s="39"/>
      <c r="F458" s="79"/>
      <c r="G458" s="145"/>
      <c r="H458" s="80" t="str">
        <f>IF(OR(C458="",D458=""),"",IF(COUNTIF(IF(C458="Income",Cat_Income,IF(C458="Expense",Cat_Expense,Cat_Capital)),D458)&gt;0,"OK","CHECK TYPE/CATEGORY"))</f>
        <v/>
      </c>
    </row>
    <row r="459" spans="1:8" ht="15" customHeight="1">
      <c r="A459" s="40"/>
      <c r="B459" s="74"/>
      <c r="C459" s="76"/>
      <c r="D459" s="38"/>
      <c r="E459" s="39"/>
      <c r="F459" s="79"/>
      <c r="G459" s="145"/>
      <c r="H459" s="80" t="str">
        <f>IF(OR(C459="",D459=""),"",IF(COUNTIF(IF(C459="Income",Cat_Income,IF(C459="Expense",Cat_Expense,Cat_Capital)),D459)&gt;0,"OK","CHECK TYPE/CATEGORY"))</f>
        <v/>
      </c>
    </row>
    <row r="460" spans="1:8" ht="15" customHeight="1">
      <c r="A460" s="40"/>
      <c r="B460" s="74"/>
      <c r="C460" s="76"/>
      <c r="D460" s="38"/>
      <c r="E460" s="39"/>
      <c r="F460" s="79"/>
      <c r="G460" s="145"/>
      <c r="H460" s="80" t="str">
        <f>IF(OR(C460="",D460=""),"",IF(COUNTIF(IF(C460="Income",Cat_Income,IF(C460="Expense",Cat_Expense,Cat_Capital)),D460)&gt;0,"OK","CHECK TYPE/CATEGORY"))</f>
        <v/>
      </c>
    </row>
    <row r="461" spans="1:8" ht="15" customHeight="1">
      <c r="A461" s="40"/>
      <c r="B461" s="74"/>
      <c r="C461" s="76"/>
      <c r="D461" s="38"/>
      <c r="E461" s="39"/>
      <c r="F461" s="79"/>
      <c r="G461" s="145"/>
      <c r="H461" s="80" t="str">
        <f>IF(OR(C461="",D461=""),"",IF(COUNTIF(IF(C461="Income",Cat_Income,IF(C461="Expense",Cat_Expense,Cat_Capital)),D461)&gt;0,"OK","CHECK TYPE/CATEGORY"))</f>
        <v/>
      </c>
    </row>
    <row r="462" spans="1:8" ht="15" customHeight="1">
      <c r="A462" s="40"/>
      <c r="B462" s="74"/>
      <c r="C462" s="76"/>
      <c r="D462" s="38"/>
      <c r="E462" s="39"/>
      <c r="F462" s="79"/>
      <c r="G462" s="145"/>
      <c r="H462" s="80" t="str">
        <f>IF(OR(C462="",D462=""),"",IF(COUNTIF(IF(C462="Income",Cat_Income,IF(C462="Expense",Cat_Expense,Cat_Capital)),D462)&gt;0,"OK","CHECK TYPE/CATEGORY"))</f>
        <v/>
      </c>
    </row>
    <row r="463" spans="1:8" ht="15" customHeight="1">
      <c r="A463" s="40"/>
      <c r="B463" s="74"/>
      <c r="C463" s="76"/>
      <c r="D463" s="38"/>
      <c r="E463" s="39"/>
      <c r="F463" s="79"/>
      <c r="G463" s="145"/>
      <c r="H463" s="80" t="str">
        <f>IF(OR(C463="",D463=""),"",IF(COUNTIF(IF(C463="Income",Cat_Income,IF(C463="Expense",Cat_Expense,Cat_Capital)),D463)&gt;0,"OK","CHECK TYPE/CATEGORY"))</f>
        <v/>
      </c>
    </row>
    <row r="464" spans="1:8" ht="15" customHeight="1">
      <c r="A464" s="40"/>
      <c r="B464" s="74"/>
      <c r="C464" s="76"/>
      <c r="D464" s="38"/>
      <c r="E464" s="39"/>
      <c r="F464" s="79"/>
      <c r="G464" s="145"/>
      <c r="H464" s="80" t="str">
        <f>IF(OR(C464="",D464=""),"",IF(COUNTIF(IF(C464="Income",Cat_Income,IF(C464="Expense",Cat_Expense,Cat_Capital)),D464)&gt;0,"OK","CHECK TYPE/CATEGORY"))</f>
        <v/>
      </c>
    </row>
    <row r="465" spans="1:8" ht="15" customHeight="1">
      <c r="A465" s="40"/>
      <c r="B465" s="74"/>
      <c r="C465" s="76"/>
      <c r="D465" s="38"/>
      <c r="E465" s="39"/>
      <c r="F465" s="79"/>
      <c r="G465" s="145"/>
      <c r="H465" s="80" t="str">
        <f>IF(OR(C465="",D465=""),"",IF(COUNTIF(IF(C465="Income",Cat_Income,IF(C465="Expense",Cat_Expense,Cat_Capital)),D465)&gt;0,"OK","CHECK TYPE/CATEGORY"))</f>
        <v/>
      </c>
    </row>
    <row r="466" spans="1:8" ht="15" customHeight="1">
      <c r="A466" s="40"/>
      <c r="B466" s="74"/>
      <c r="C466" s="76"/>
      <c r="D466" s="38"/>
      <c r="E466" s="39"/>
      <c r="F466" s="79"/>
      <c r="G466" s="145"/>
      <c r="H466" s="80" t="str">
        <f>IF(OR(C466="",D466=""),"",IF(COUNTIF(IF(C466="Income",Cat_Income,IF(C466="Expense",Cat_Expense,Cat_Capital)),D466)&gt;0,"OK","CHECK TYPE/CATEGORY"))</f>
        <v/>
      </c>
    </row>
    <row r="467" spans="1:8" ht="15" customHeight="1">
      <c r="A467" s="40"/>
      <c r="B467" s="74"/>
      <c r="C467" s="76"/>
      <c r="D467" s="38"/>
      <c r="E467" s="39"/>
      <c r="F467" s="79"/>
      <c r="G467" s="145"/>
      <c r="H467" s="80" t="str">
        <f>IF(OR(C467="",D467=""),"",IF(COUNTIF(IF(C467="Income",Cat_Income,IF(C467="Expense",Cat_Expense,Cat_Capital)),D467)&gt;0,"OK","CHECK TYPE/CATEGORY"))</f>
        <v/>
      </c>
    </row>
    <row r="468" spans="1:8" ht="15" customHeight="1">
      <c r="A468" s="40"/>
      <c r="B468" s="74"/>
      <c r="C468" s="76"/>
      <c r="D468" s="38"/>
      <c r="E468" s="39"/>
      <c r="F468" s="79"/>
      <c r="G468" s="145"/>
      <c r="H468" s="80" t="str">
        <f>IF(OR(C468="",D468=""),"",IF(COUNTIF(IF(C468="Income",Cat_Income,IF(C468="Expense",Cat_Expense,Cat_Capital)),D468)&gt;0,"OK","CHECK TYPE/CATEGORY"))</f>
        <v/>
      </c>
    </row>
    <row r="469" spans="1:8" ht="15" customHeight="1">
      <c r="A469" s="40"/>
      <c r="B469" s="74"/>
      <c r="C469" s="76"/>
      <c r="D469" s="38"/>
      <c r="E469" s="39"/>
      <c r="F469" s="79"/>
      <c r="G469" s="145"/>
      <c r="H469" s="80" t="str">
        <f>IF(OR(C469="",D469=""),"",IF(COUNTIF(IF(C469="Income",Cat_Income,IF(C469="Expense",Cat_Expense,Cat_Capital)),D469)&gt;0,"OK","CHECK TYPE/CATEGORY"))</f>
        <v/>
      </c>
    </row>
    <row r="470" spans="1:8" ht="15" customHeight="1">
      <c r="A470" s="40"/>
      <c r="B470" s="74"/>
      <c r="C470" s="76"/>
      <c r="D470" s="38"/>
      <c r="E470" s="39"/>
      <c r="F470" s="79"/>
      <c r="G470" s="145"/>
      <c r="H470" s="80" t="str">
        <f>IF(OR(C470="",D470=""),"",IF(COUNTIF(IF(C470="Income",Cat_Income,IF(C470="Expense",Cat_Expense,Cat_Capital)),D470)&gt;0,"OK","CHECK TYPE/CATEGORY"))</f>
        <v/>
      </c>
    </row>
    <row r="471" spans="1:8" ht="15" customHeight="1">
      <c r="A471" s="40"/>
      <c r="B471" s="74"/>
      <c r="C471" s="76"/>
      <c r="D471" s="38"/>
      <c r="E471" s="39"/>
      <c r="F471" s="79"/>
      <c r="G471" s="145"/>
      <c r="H471" s="80" t="str">
        <f>IF(OR(C471="",D471=""),"",IF(COUNTIF(IF(C471="Income",Cat_Income,IF(C471="Expense",Cat_Expense,Cat_Capital)),D471)&gt;0,"OK","CHECK TYPE/CATEGORY"))</f>
        <v/>
      </c>
    </row>
    <row r="472" spans="1:8" ht="15" customHeight="1">
      <c r="A472" s="40"/>
      <c r="B472" s="74"/>
      <c r="C472" s="76"/>
      <c r="D472" s="38"/>
      <c r="E472" s="39"/>
      <c r="F472" s="79"/>
      <c r="G472" s="145"/>
      <c r="H472" s="80" t="str">
        <f>IF(OR(C472="",D472=""),"",IF(COUNTIF(IF(C472="Income",Cat_Income,IF(C472="Expense",Cat_Expense,Cat_Capital)),D472)&gt;0,"OK","CHECK TYPE/CATEGORY"))</f>
        <v/>
      </c>
    </row>
    <row r="473" spans="1:8" ht="15" customHeight="1">
      <c r="A473" s="40"/>
      <c r="B473" s="74"/>
      <c r="C473" s="76"/>
      <c r="D473" s="38"/>
      <c r="E473" s="39"/>
      <c r="F473" s="79"/>
      <c r="G473" s="145"/>
      <c r="H473" s="80" t="str">
        <f>IF(OR(C473="",D473=""),"",IF(COUNTIF(IF(C473="Income",Cat_Income,IF(C473="Expense",Cat_Expense,Cat_Capital)),D473)&gt;0,"OK","CHECK TYPE/CATEGORY"))</f>
        <v/>
      </c>
    </row>
    <row r="474" spans="1:8" ht="15" customHeight="1">
      <c r="A474" s="40"/>
      <c r="B474" s="74"/>
      <c r="C474" s="76"/>
      <c r="D474" s="38"/>
      <c r="E474" s="39"/>
      <c r="F474" s="79"/>
      <c r="G474" s="145"/>
      <c r="H474" s="80" t="str">
        <f>IF(OR(C474="",D474=""),"",IF(COUNTIF(IF(C474="Income",Cat_Income,IF(C474="Expense",Cat_Expense,Cat_Capital)),D474)&gt;0,"OK","CHECK TYPE/CATEGORY"))</f>
        <v/>
      </c>
    </row>
    <row r="475" spans="1:8" ht="15" customHeight="1">
      <c r="A475" s="40"/>
      <c r="B475" s="74"/>
      <c r="C475" s="76"/>
      <c r="D475" s="38"/>
      <c r="E475" s="39"/>
      <c r="F475" s="79"/>
      <c r="G475" s="145"/>
      <c r="H475" s="80" t="str">
        <f>IF(OR(C475="",D475=""),"",IF(COUNTIF(IF(C475="Income",Cat_Income,IF(C475="Expense",Cat_Expense,Cat_Capital)),D475)&gt;0,"OK","CHECK TYPE/CATEGORY"))</f>
        <v/>
      </c>
    </row>
    <row r="476" spans="1:8" ht="15" customHeight="1">
      <c r="A476" s="40"/>
      <c r="B476" s="74"/>
      <c r="C476" s="76"/>
      <c r="D476" s="38"/>
      <c r="E476" s="39"/>
      <c r="F476" s="79"/>
      <c r="G476" s="145"/>
      <c r="H476" s="80" t="str">
        <f>IF(OR(C476="",D476=""),"",IF(COUNTIF(IF(C476="Income",Cat_Income,IF(C476="Expense",Cat_Expense,Cat_Capital)),D476)&gt;0,"OK","CHECK TYPE/CATEGORY"))</f>
        <v/>
      </c>
    </row>
    <row r="477" spans="1:8" ht="15" customHeight="1">
      <c r="A477" s="40"/>
      <c r="B477" s="74"/>
      <c r="C477" s="76"/>
      <c r="D477" s="38"/>
      <c r="E477" s="39"/>
      <c r="F477" s="79"/>
      <c r="G477" s="145"/>
      <c r="H477" s="80" t="str">
        <f>IF(OR(C477="",D477=""),"",IF(COUNTIF(IF(C477="Income",Cat_Income,IF(C477="Expense",Cat_Expense,Cat_Capital)),D477)&gt;0,"OK","CHECK TYPE/CATEGORY"))</f>
        <v/>
      </c>
    </row>
    <row r="478" spans="1:8" ht="15" customHeight="1">
      <c r="A478" s="40"/>
      <c r="B478" s="74"/>
      <c r="C478" s="76"/>
      <c r="D478" s="38"/>
      <c r="E478" s="39"/>
      <c r="F478" s="79"/>
      <c r="G478" s="145"/>
      <c r="H478" s="80" t="str">
        <f>IF(OR(C478="",D478=""),"",IF(COUNTIF(IF(C478="Income",Cat_Income,IF(C478="Expense",Cat_Expense,Cat_Capital)),D478)&gt;0,"OK","CHECK TYPE/CATEGORY"))</f>
        <v/>
      </c>
    </row>
    <row r="479" spans="1:8" ht="15" customHeight="1">
      <c r="A479" s="40"/>
      <c r="B479" s="74"/>
      <c r="C479" s="76"/>
      <c r="D479" s="38"/>
      <c r="E479" s="39"/>
      <c r="F479" s="79"/>
      <c r="G479" s="145"/>
      <c r="H479" s="80" t="str">
        <f>IF(OR(C479="",D479=""),"",IF(COUNTIF(IF(C479="Income",Cat_Income,IF(C479="Expense",Cat_Expense,Cat_Capital)),D479)&gt;0,"OK","CHECK TYPE/CATEGORY"))</f>
        <v/>
      </c>
    </row>
    <row r="480" spans="1:8" ht="15" customHeight="1">
      <c r="A480" s="40"/>
      <c r="B480" s="74"/>
      <c r="C480" s="76"/>
      <c r="D480" s="38"/>
      <c r="E480" s="39"/>
      <c r="F480" s="79"/>
      <c r="G480" s="145"/>
      <c r="H480" s="80" t="str">
        <f>IF(OR(C480="",D480=""),"",IF(COUNTIF(IF(C480="Income",Cat_Income,IF(C480="Expense",Cat_Expense,Cat_Capital)),D480)&gt;0,"OK","CHECK TYPE/CATEGORY"))</f>
        <v/>
      </c>
    </row>
    <row r="481" spans="1:8" ht="15" customHeight="1">
      <c r="A481" s="40"/>
      <c r="B481" s="74"/>
      <c r="C481" s="76"/>
      <c r="D481" s="38"/>
      <c r="E481" s="39"/>
      <c r="F481" s="79"/>
      <c r="G481" s="145"/>
      <c r="H481" s="80" t="str">
        <f>IF(OR(C481="",D481=""),"",IF(COUNTIF(IF(C481="Income",Cat_Income,IF(C481="Expense",Cat_Expense,Cat_Capital)),D481)&gt;0,"OK","CHECK TYPE/CATEGORY"))</f>
        <v/>
      </c>
    </row>
    <row r="482" spans="1:8" ht="15" customHeight="1">
      <c r="A482" s="40"/>
      <c r="B482" s="74"/>
      <c r="C482" s="76"/>
      <c r="D482" s="38"/>
      <c r="E482" s="39"/>
      <c r="F482" s="79"/>
      <c r="G482" s="145"/>
      <c r="H482" s="80" t="str">
        <f>IF(OR(C482="",D482=""),"",IF(COUNTIF(IF(C482="Income",Cat_Income,IF(C482="Expense",Cat_Expense,Cat_Capital)),D482)&gt;0,"OK","CHECK TYPE/CATEGORY"))</f>
        <v/>
      </c>
    </row>
    <row r="483" spans="1:8" ht="15" customHeight="1">
      <c r="A483" s="40"/>
      <c r="B483" s="74"/>
      <c r="C483" s="76"/>
      <c r="D483" s="38"/>
      <c r="E483" s="39"/>
      <c r="F483" s="79"/>
      <c r="G483" s="145"/>
      <c r="H483" s="80" t="str">
        <f>IF(OR(C483="",D483=""),"",IF(COUNTIF(IF(C483="Income",Cat_Income,IF(C483="Expense",Cat_Expense,Cat_Capital)),D483)&gt;0,"OK","CHECK TYPE/CATEGORY"))</f>
        <v/>
      </c>
    </row>
    <row r="484" spans="1:8" ht="15" customHeight="1">
      <c r="A484" s="40"/>
      <c r="B484" s="74"/>
      <c r="C484" s="76"/>
      <c r="D484" s="38"/>
      <c r="E484" s="39"/>
      <c r="F484" s="79"/>
      <c r="G484" s="145"/>
      <c r="H484" s="80" t="str">
        <f>IF(OR(C484="",D484=""),"",IF(COUNTIF(IF(C484="Income",Cat_Income,IF(C484="Expense",Cat_Expense,Cat_Capital)),D484)&gt;0,"OK","CHECK TYPE/CATEGORY"))</f>
        <v/>
      </c>
    </row>
    <row r="485" spans="1:8" ht="15" customHeight="1">
      <c r="A485" s="40"/>
      <c r="B485" s="74"/>
      <c r="C485" s="76"/>
      <c r="D485" s="38"/>
      <c r="E485" s="39"/>
      <c r="F485" s="79"/>
      <c r="G485" s="145"/>
      <c r="H485" s="80" t="str">
        <f>IF(OR(C485="",D485=""),"",IF(COUNTIF(IF(C485="Income",Cat_Income,IF(C485="Expense",Cat_Expense,Cat_Capital)),D485)&gt;0,"OK","CHECK TYPE/CATEGORY"))</f>
        <v/>
      </c>
    </row>
    <row r="486" spans="1:8" ht="15" customHeight="1">
      <c r="A486" s="40"/>
      <c r="B486" s="74"/>
      <c r="C486" s="76"/>
      <c r="D486" s="38"/>
      <c r="E486" s="39"/>
      <c r="F486" s="79"/>
      <c r="G486" s="145"/>
      <c r="H486" s="80" t="str">
        <f>IF(OR(C486="",D486=""),"",IF(COUNTIF(IF(C486="Income",Cat_Income,IF(C486="Expense",Cat_Expense,Cat_Capital)),D486)&gt;0,"OK","CHECK TYPE/CATEGORY"))</f>
        <v/>
      </c>
    </row>
    <row r="487" spans="1:8" ht="15" customHeight="1">
      <c r="A487" s="40"/>
      <c r="B487" s="74"/>
      <c r="C487" s="76"/>
      <c r="D487" s="38"/>
      <c r="E487" s="39"/>
      <c r="F487" s="79"/>
      <c r="G487" s="145"/>
      <c r="H487" s="80" t="str">
        <f>IF(OR(C487="",D487=""),"",IF(COUNTIF(IF(C487="Income",Cat_Income,IF(C487="Expense",Cat_Expense,Cat_Capital)),D487)&gt;0,"OK","CHECK TYPE/CATEGORY"))</f>
        <v/>
      </c>
    </row>
    <row r="488" spans="1:8" ht="15" customHeight="1">
      <c r="A488" s="40"/>
      <c r="B488" s="74"/>
      <c r="C488" s="76"/>
      <c r="D488" s="38"/>
      <c r="E488" s="39"/>
      <c r="F488" s="79"/>
      <c r="G488" s="145"/>
      <c r="H488" s="80" t="str">
        <f>IF(OR(C488="",D488=""),"",IF(COUNTIF(IF(C488="Income",Cat_Income,IF(C488="Expense",Cat_Expense,Cat_Capital)),D488)&gt;0,"OK","CHECK TYPE/CATEGORY"))</f>
        <v/>
      </c>
    </row>
    <row r="489" spans="1:8" ht="15" customHeight="1">
      <c r="A489" s="40"/>
      <c r="B489" s="74"/>
      <c r="C489" s="76"/>
      <c r="D489" s="38"/>
      <c r="E489" s="39"/>
      <c r="F489" s="79"/>
      <c r="G489" s="145"/>
      <c r="H489" s="80" t="str">
        <f>IF(OR(C489="",D489=""),"",IF(COUNTIF(IF(C489="Income",Cat_Income,IF(C489="Expense",Cat_Expense,Cat_Capital)),D489)&gt;0,"OK","CHECK TYPE/CATEGORY"))</f>
        <v/>
      </c>
    </row>
    <row r="490" spans="1:8" ht="15" customHeight="1">
      <c r="A490" s="40"/>
      <c r="B490" s="74"/>
      <c r="C490" s="76"/>
      <c r="D490" s="38"/>
      <c r="E490" s="39"/>
      <c r="F490" s="79"/>
      <c r="G490" s="145"/>
      <c r="H490" s="80" t="str">
        <f>IF(OR(C490="",D490=""),"",IF(COUNTIF(IF(C490="Income",Cat_Income,IF(C490="Expense",Cat_Expense,Cat_Capital)),D490)&gt;0,"OK","CHECK TYPE/CATEGORY"))</f>
        <v/>
      </c>
    </row>
    <row r="491" spans="1:8" ht="15" customHeight="1">
      <c r="A491" s="40"/>
      <c r="B491" s="74"/>
      <c r="C491" s="76"/>
      <c r="D491" s="38"/>
      <c r="E491" s="39"/>
      <c r="F491" s="79"/>
      <c r="G491" s="145"/>
      <c r="H491" s="80" t="str">
        <f>IF(OR(C491="",D491=""),"",IF(COUNTIF(IF(C491="Income",Cat_Income,IF(C491="Expense",Cat_Expense,Cat_Capital)),D491)&gt;0,"OK","CHECK TYPE/CATEGORY"))</f>
        <v/>
      </c>
    </row>
    <row r="492" spans="1:8" ht="15" customHeight="1">
      <c r="A492" s="40"/>
      <c r="B492" s="74"/>
      <c r="C492" s="76"/>
      <c r="D492" s="38"/>
      <c r="E492" s="39"/>
      <c r="F492" s="79"/>
      <c r="G492" s="145"/>
      <c r="H492" s="80" t="str">
        <f>IF(OR(C492="",D492=""),"",IF(COUNTIF(IF(C492="Income",Cat_Income,IF(C492="Expense",Cat_Expense,Cat_Capital)),D492)&gt;0,"OK","CHECK TYPE/CATEGORY"))</f>
        <v/>
      </c>
    </row>
    <row r="493" spans="1:8" ht="15" customHeight="1">
      <c r="A493" s="40"/>
      <c r="B493" s="74"/>
      <c r="C493" s="76"/>
      <c r="D493" s="38"/>
      <c r="E493" s="39"/>
      <c r="F493" s="79"/>
      <c r="G493" s="145"/>
      <c r="H493" s="80" t="str">
        <f>IF(OR(C493="",D493=""),"",IF(COUNTIF(IF(C493="Income",Cat_Income,IF(C493="Expense",Cat_Expense,Cat_Capital)),D493)&gt;0,"OK","CHECK TYPE/CATEGORY"))</f>
        <v/>
      </c>
    </row>
    <row r="494" spans="1:8" ht="15" customHeight="1">
      <c r="A494" s="40"/>
      <c r="B494" s="74"/>
      <c r="C494" s="76"/>
      <c r="D494" s="38"/>
      <c r="E494" s="39"/>
      <c r="F494" s="79"/>
      <c r="G494" s="145"/>
      <c r="H494" s="80" t="str">
        <f>IF(OR(C494="",D494=""),"",IF(COUNTIF(IF(C494="Income",Cat_Income,IF(C494="Expense",Cat_Expense,Cat_Capital)),D494)&gt;0,"OK","CHECK TYPE/CATEGORY"))</f>
        <v/>
      </c>
    </row>
    <row r="495" spans="1:8" ht="15" customHeight="1">
      <c r="A495" s="40"/>
      <c r="B495" s="74"/>
      <c r="C495" s="76"/>
      <c r="D495" s="38"/>
      <c r="E495" s="39"/>
      <c r="F495" s="79"/>
      <c r="G495" s="145"/>
      <c r="H495" s="80" t="str">
        <f>IF(OR(C495="",D495=""),"",IF(COUNTIF(IF(C495="Income",Cat_Income,IF(C495="Expense",Cat_Expense,Cat_Capital)),D495)&gt;0,"OK","CHECK TYPE/CATEGORY"))</f>
        <v/>
      </c>
    </row>
    <row r="496" spans="1:8" ht="15" customHeight="1">
      <c r="A496" s="40"/>
      <c r="B496" s="74"/>
      <c r="C496" s="76"/>
      <c r="D496" s="38"/>
      <c r="E496" s="39"/>
      <c r="F496" s="79"/>
      <c r="G496" s="145"/>
      <c r="H496" s="80" t="str">
        <f>IF(OR(C496="",D496=""),"",IF(COUNTIF(IF(C496="Income",Cat_Income,IF(C496="Expense",Cat_Expense,Cat_Capital)),D496)&gt;0,"OK","CHECK TYPE/CATEGORY"))</f>
        <v/>
      </c>
    </row>
    <row r="497" spans="1:8" ht="15" customHeight="1">
      <c r="A497" s="40"/>
      <c r="B497" s="74"/>
      <c r="C497" s="76"/>
      <c r="D497" s="38"/>
      <c r="E497" s="39"/>
      <c r="F497" s="79"/>
      <c r="G497" s="145"/>
      <c r="H497" s="80" t="str">
        <f>IF(OR(C497="",D497=""),"",IF(COUNTIF(IF(C497="Income",Cat_Income,IF(C497="Expense",Cat_Expense,Cat_Capital)),D497)&gt;0,"OK","CHECK TYPE/CATEGORY"))</f>
        <v/>
      </c>
    </row>
    <row r="498" spans="1:8" ht="15" customHeight="1">
      <c r="A498" s="40"/>
      <c r="B498" s="74"/>
      <c r="C498" s="76"/>
      <c r="D498" s="38"/>
      <c r="E498" s="39"/>
      <c r="F498" s="79"/>
      <c r="G498" s="145"/>
      <c r="H498" s="80" t="str">
        <f>IF(OR(C498="",D498=""),"",IF(COUNTIF(IF(C498="Income",Cat_Income,IF(C498="Expense",Cat_Expense,Cat_Capital)),D498)&gt;0,"OK","CHECK TYPE/CATEGORY"))</f>
        <v/>
      </c>
    </row>
    <row r="499" spans="1:8" ht="15" customHeight="1">
      <c r="A499" s="40"/>
      <c r="B499" s="74"/>
      <c r="C499" s="76"/>
      <c r="D499" s="38"/>
      <c r="E499" s="39"/>
      <c r="F499" s="79"/>
      <c r="G499" s="145"/>
      <c r="H499" s="80" t="str">
        <f>IF(OR(C499="",D499=""),"",IF(COUNTIF(IF(C499="Income",Cat_Income,IF(C499="Expense",Cat_Expense,Cat_Capital)),D499)&gt;0,"OK","CHECK TYPE/CATEGORY"))</f>
        <v/>
      </c>
    </row>
    <row r="500" spans="1:8" ht="15" customHeight="1">
      <c r="A500" s="40"/>
      <c r="B500" s="74"/>
      <c r="C500" s="76"/>
      <c r="D500" s="38"/>
      <c r="E500" s="39"/>
      <c r="F500" s="79"/>
      <c r="G500" s="145"/>
      <c r="H500" s="80" t="str">
        <f>IF(OR(C500="",D500=""),"",IF(COUNTIF(IF(C500="Income",Cat_Income,IF(C500="Expense",Cat_Expense,Cat_Capital)),D500)&gt;0,"OK","CHECK TYPE/CATEGORY"))</f>
        <v/>
      </c>
    </row>
    <row r="501" spans="1:8" ht="15" customHeight="1">
      <c r="A501" s="40"/>
      <c r="B501" s="74"/>
      <c r="C501" s="76"/>
      <c r="D501" s="38"/>
      <c r="E501" s="39"/>
      <c r="F501" s="79"/>
      <c r="G501" s="145"/>
      <c r="H501" s="80" t="str">
        <f>IF(OR(C501="",D501=""),"",IF(COUNTIF(IF(C501="Income",Cat_Income,IF(C501="Expense",Cat_Expense,Cat_Capital)),D501)&gt;0,"OK","CHECK TYPE/CATEGORY"))</f>
        <v/>
      </c>
    </row>
    <row r="502" spans="1:8" ht="15" customHeight="1">
      <c r="A502" s="40"/>
      <c r="B502" s="74"/>
      <c r="C502" s="76"/>
      <c r="D502" s="38"/>
      <c r="E502" s="39"/>
      <c r="F502" s="79"/>
      <c r="G502" s="145"/>
      <c r="H502" s="80" t="str">
        <f>IF(OR(C502="",D502=""),"",IF(COUNTIF(IF(C502="Income",Cat_Income,IF(C502="Expense",Cat_Expense,Cat_Capital)),D502)&gt;0,"OK","CHECK TYPE/CATEGORY"))</f>
        <v/>
      </c>
    </row>
    <row r="503" spans="1:8" ht="15" customHeight="1">
      <c r="A503" s="40"/>
      <c r="B503" s="74"/>
      <c r="C503" s="76"/>
      <c r="D503" s="38"/>
      <c r="E503" s="39"/>
      <c r="F503" s="79"/>
      <c r="G503" s="145"/>
      <c r="H503" s="80" t="str">
        <f>IF(OR(C503="",D503=""),"",IF(COUNTIF(IF(C503="Income",Cat_Income,IF(C503="Expense",Cat_Expense,Cat_Capital)),D503)&gt;0,"OK","CHECK TYPE/CATEGORY"))</f>
        <v/>
      </c>
    </row>
    <row r="504" spans="1:8" ht="15" customHeight="1">
      <c r="A504" s="40"/>
      <c r="B504" s="74"/>
      <c r="C504" s="76"/>
      <c r="D504" s="38"/>
      <c r="E504" s="39"/>
      <c r="F504" s="79"/>
      <c r="G504" s="145"/>
      <c r="H504" s="80" t="str">
        <f>IF(OR(C504="",D504=""),"",IF(COUNTIF(IF(C504="Income",Cat_Income,IF(C504="Expense",Cat_Expense,Cat_Capital)),D504)&gt;0,"OK","CHECK TYPE/CATEGORY"))</f>
        <v/>
      </c>
    </row>
    <row r="505" spans="1:8" ht="15" customHeight="1">
      <c r="A505" s="40"/>
      <c r="B505" s="74"/>
      <c r="C505" s="76"/>
      <c r="D505" s="38"/>
      <c r="E505" s="39"/>
      <c r="F505" s="79"/>
      <c r="G505" s="145"/>
      <c r="H505" s="80" t="str">
        <f>IF(OR(C505="",D505=""),"",IF(COUNTIF(IF(C505="Income",Cat_Income,IF(C505="Expense",Cat_Expense,Cat_Capital)),D505)&gt;0,"OK","CHECK TYPE/CATEGORY"))</f>
        <v/>
      </c>
    </row>
    <row r="506" spans="1:8" ht="15" customHeight="1">
      <c r="A506" s="40"/>
      <c r="B506" s="74"/>
      <c r="C506" s="76"/>
      <c r="D506" s="38"/>
      <c r="E506" s="39"/>
      <c r="F506" s="79"/>
      <c r="G506" s="145"/>
      <c r="H506" s="80" t="str">
        <f>IF(OR(C506="",D506=""),"",IF(COUNTIF(IF(C506="Income",Cat_Income,IF(C506="Expense",Cat_Expense,Cat_Capital)),D506)&gt;0,"OK","CHECK TYPE/CATEGORY"))</f>
        <v/>
      </c>
    </row>
    <row r="507" spans="1:8" ht="15" customHeight="1">
      <c r="A507" s="40"/>
      <c r="B507" s="74"/>
      <c r="C507" s="76"/>
      <c r="D507" s="38"/>
      <c r="E507" s="39"/>
      <c r="F507" s="79"/>
      <c r="G507" s="145"/>
      <c r="H507" s="80" t="str">
        <f>IF(OR(C507="",D507=""),"",IF(COUNTIF(IF(C507="Income",Cat_Income,IF(C507="Expense",Cat_Expense,Cat_Capital)),D507)&gt;0,"OK","CHECK TYPE/CATEGORY"))</f>
        <v/>
      </c>
    </row>
    <row r="508" spans="1:8" ht="15" customHeight="1">
      <c r="A508" s="40"/>
      <c r="B508" s="74"/>
      <c r="C508" s="76"/>
      <c r="D508" s="38"/>
      <c r="E508" s="39"/>
      <c r="F508" s="79"/>
      <c r="G508" s="145"/>
      <c r="H508" s="80" t="str">
        <f>IF(OR(C508="",D508=""),"",IF(COUNTIF(IF(C508="Income",Cat_Income,IF(C508="Expense",Cat_Expense,Cat_Capital)),D508)&gt;0,"OK","CHECK TYPE/CATEGORY"))</f>
        <v/>
      </c>
    </row>
    <row r="509" spans="1:8" ht="15" customHeight="1">
      <c r="A509" s="40"/>
      <c r="B509" s="74"/>
      <c r="C509" s="76"/>
      <c r="D509" s="38"/>
      <c r="E509" s="39"/>
      <c r="F509" s="79"/>
      <c r="G509" s="145"/>
      <c r="H509" s="80" t="str">
        <f>IF(OR(C509="",D509=""),"",IF(COUNTIF(IF(C509="Income",Cat_Income,IF(C509="Expense",Cat_Expense,Cat_Capital)),D509)&gt;0,"OK","CHECK TYPE/CATEGORY"))</f>
        <v/>
      </c>
    </row>
    <row r="510" spans="1:8" ht="15" customHeight="1">
      <c r="A510" s="40"/>
      <c r="B510" s="74"/>
      <c r="C510" s="76"/>
      <c r="D510" s="38"/>
      <c r="E510" s="39"/>
      <c r="F510" s="79"/>
      <c r="G510" s="145"/>
      <c r="H510" s="80" t="str">
        <f>IF(OR(C510="",D510=""),"",IF(COUNTIF(IF(C510="Income",Cat_Income,IF(C510="Expense",Cat_Expense,Cat_Capital)),D510)&gt;0,"OK","CHECK TYPE/CATEGORY"))</f>
        <v/>
      </c>
    </row>
    <row r="511" spans="1:8" ht="15" customHeight="1">
      <c r="A511" s="40"/>
      <c r="B511" s="74"/>
      <c r="C511" s="76"/>
      <c r="D511" s="38"/>
      <c r="E511" s="39"/>
      <c r="F511" s="79"/>
      <c r="G511" s="145"/>
      <c r="H511" s="80" t="str">
        <f>IF(OR(C511="",D511=""),"",IF(COUNTIF(IF(C511="Income",Cat_Income,IF(C511="Expense",Cat_Expense,Cat_Capital)),D511)&gt;0,"OK","CHECK TYPE/CATEGORY"))</f>
        <v/>
      </c>
    </row>
    <row r="512" spans="1:8" ht="15" customHeight="1">
      <c r="A512" s="40"/>
      <c r="B512" s="74"/>
      <c r="C512" s="76"/>
      <c r="D512" s="38"/>
      <c r="E512" s="39"/>
      <c r="F512" s="79"/>
      <c r="G512" s="145"/>
      <c r="H512" s="80" t="str">
        <f>IF(OR(C512="",D512=""),"",IF(COUNTIF(IF(C512="Income",Cat_Income,IF(C512="Expense",Cat_Expense,Cat_Capital)),D512)&gt;0,"OK","CHECK TYPE/CATEGORY"))</f>
        <v/>
      </c>
    </row>
    <row r="513" spans="1:8" ht="15" customHeight="1">
      <c r="A513" s="40"/>
      <c r="B513" s="74"/>
      <c r="C513" s="76"/>
      <c r="D513" s="38"/>
      <c r="E513" s="39"/>
      <c r="F513" s="79"/>
      <c r="G513" s="145"/>
      <c r="H513" s="80" t="str">
        <f>IF(OR(C513="",D513=""),"",IF(COUNTIF(IF(C513="Income",Cat_Income,IF(C513="Expense",Cat_Expense,Cat_Capital)),D513)&gt;0,"OK","CHECK TYPE/CATEGORY"))</f>
        <v/>
      </c>
    </row>
    <row r="514" spans="1:8" ht="15" customHeight="1">
      <c r="A514" s="40"/>
      <c r="B514" s="74"/>
      <c r="C514" s="76"/>
      <c r="D514" s="38"/>
      <c r="E514" s="39"/>
      <c r="F514" s="79"/>
      <c r="G514" s="145"/>
      <c r="H514" s="80" t="str">
        <f>IF(OR(C514="",D514=""),"",IF(COUNTIF(IF(C514="Income",Cat_Income,IF(C514="Expense",Cat_Expense,Cat_Capital)),D514)&gt;0,"OK","CHECK TYPE/CATEGORY"))</f>
        <v/>
      </c>
    </row>
    <row r="515" spans="1:8" ht="15" customHeight="1">
      <c r="A515" s="40"/>
      <c r="B515" s="74"/>
      <c r="C515" s="76"/>
      <c r="D515" s="38"/>
      <c r="E515" s="39"/>
      <c r="F515" s="79"/>
      <c r="G515" s="145"/>
      <c r="H515" s="80" t="str">
        <f>IF(OR(C515="",D515=""),"",IF(COUNTIF(IF(C515="Income",Cat_Income,IF(C515="Expense",Cat_Expense,Cat_Capital)),D515)&gt;0,"OK","CHECK TYPE/CATEGORY"))</f>
        <v/>
      </c>
    </row>
    <row r="516" spans="1:8" ht="15" customHeight="1">
      <c r="A516" s="40"/>
      <c r="B516" s="74"/>
      <c r="C516" s="76"/>
      <c r="D516" s="38"/>
      <c r="E516" s="39"/>
      <c r="F516" s="79"/>
      <c r="G516" s="145"/>
      <c r="H516" s="80" t="str">
        <f>IF(OR(C516="",D516=""),"",IF(COUNTIF(IF(C516="Income",Cat_Income,IF(C516="Expense",Cat_Expense,Cat_Capital)),D516)&gt;0,"OK","CHECK TYPE/CATEGORY"))</f>
        <v/>
      </c>
    </row>
    <row r="517" spans="1:8" ht="15" customHeight="1">
      <c r="A517" s="40"/>
      <c r="B517" s="74"/>
      <c r="C517" s="76"/>
      <c r="D517" s="38"/>
      <c r="E517" s="39"/>
      <c r="F517" s="79"/>
      <c r="G517" s="145"/>
      <c r="H517" s="80" t="str">
        <f>IF(OR(C517="",D517=""),"",IF(COUNTIF(IF(C517="Income",Cat_Income,IF(C517="Expense",Cat_Expense,Cat_Capital)),D517)&gt;0,"OK","CHECK TYPE/CATEGORY"))</f>
        <v/>
      </c>
    </row>
    <row r="518" spans="1:8" ht="15" customHeight="1">
      <c r="A518" s="40"/>
      <c r="B518" s="74"/>
      <c r="C518" s="76"/>
      <c r="D518" s="38"/>
      <c r="E518" s="39"/>
      <c r="F518" s="79"/>
      <c r="G518" s="145"/>
      <c r="H518" s="80" t="str">
        <f>IF(OR(C518="",D518=""),"",IF(COUNTIF(IF(C518="Income",Cat_Income,IF(C518="Expense",Cat_Expense,Cat_Capital)),D518)&gt;0,"OK","CHECK TYPE/CATEGORY"))</f>
        <v/>
      </c>
    </row>
    <row r="519" spans="1:8" ht="15" customHeight="1">
      <c r="A519" s="40"/>
      <c r="B519" s="74"/>
      <c r="C519" s="76"/>
      <c r="D519" s="38"/>
      <c r="E519" s="39"/>
      <c r="F519" s="79"/>
      <c r="G519" s="145"/>
      <c r="H519" s="80" t="str">
        <f>IF(OR(C519="",D519=""),"",IF(COUNTIF(IF(C519="Income",Cat_Income,IF(C519="Expense",Cat_Expense,Cat_Capital)),D519)&gt;0,"OK","CHECK TYPE/CATEGORY"))</f>
        <v/>
      </c>
    </row>
    <row r="520" spans="1:8" ht="15" customHeight="1">
      <c r="A520" s="40"/>
      <c r="B520" s="74"/>
      <c r="C520" s="76"/>
      <c r="D520" s="38"/>
      <c r="E520" s="39"/>
      <c r="F520" s="79"/>
      <c r="G520" s="145"/>
      <c r="H520" s="80" t="str">
        <f>IF(OR(C520="",D520=""),"",IF(COUNTIF(IF(C520="Income",Cat_Income,IF(C520="Expense",Cat_Expense,Cat_Capital)),D520)&gt;0,"OK","CHECK TYPE/CATEGORY"))</f>
        <v/>
      </c>
    </row>
    <row r="521" spans="1:8" ht="15" customHeight="1">
      <c r="A521" s="40"/>
      <c r="B521" s="74"/>
      <c r="C521" s="76"/>
      <c r="D521" s="38"/>
      <c r="E521" s="39"/>
      <c r="F521" s="79"/>
      <c r="G521" s="145"/>
      <c r="H521" s="80" t="str">
        <f>IF(OR(C521="",D521=""),"",IF(COUNTIF(IF(C521="Income",Cat_Income,IF(C521="Expense",Cat_Expense,Cat_Capital)),D521)&gt;0,"OK","CHECK TYPE/CATEGORY"))</f>
        <v/>
      </c>
    </row>
    <row r="522" spans="1:8" ht="15" customHeight="1">
      <c r="A522" s="40"/>
      <c r="B522" s="74"/>
      <c r="C522" s="76"/>
      <c r="D522" s="38"/>
      <c r="E522" s="39"/>
      <c r="F522" s="79"/>
      <c r="G522" s="145"/>
      <c r="H522" s="80" t="str">
        <f>IF(OR(C522="",D522=""),"",IF(COUNTIF(IF(C522="Income",Cat_Income,IF(C522="Expense",Cat_Expense,Cat_Capital)),D522)&gt;0,"OK","CHECK TYPE/CATEGORY"))</f>
        <v/>
      </c>
    </row>
    <row r="523" spans="1:8" ht="15" customHeight="1">
      <c r="A523" s="40"/>
      <c r="B523" s="74"/>
      <c r="C523" s="76"/>
      <c r="D523" s="38"/>
      <c r="E523" s="39"/>
      <c r="F523" s="79"/>
      <c r="G523" s="145"/>
      <c r="H523" s="80" t="str">
        <f>IF(OR(C523="",D523=""),"",IF(COUNTIF(IF(C523="Income",Cat_Income,IF(C523="Expense",Cat_Expense,Cat_Capital)),D523)&gt;0,"OK","CHECK TYPE/CATEGORY"))</f>
        <v/>
      </c>
    </row>
    <row r="524" spans="1:8" ht="15" customHeight="1">
      <c r="A524" s="40"/>
      <c r="B524" s="74"/>
      <c r="C524" s="76"/>
      <c r="D524" s="38"/>
      <c r="E524" s="39"/>
      <c r="F524" s="79"/>
      <c r="G524" s="145"/>
      <c r="H524" s="80" t="str">
        <f>IF(OR(C524="",D524=""),"",IF(COUNTIF(IF(C524="Income",Cat_Income,IF(C524="Expense",Cat_Expense,Cat_Capital)),D524)&gt;0,"OK","CHECK TYPE/CATEGORY"))</f>
        <v/>
      </c>
    </row>
    <row r="525" spans="1:8" ht="15" customHeight="1">
      <c r="A525" s="40"/>
      <c r="B525" s="74"/>
      <c r="C525" s="76"/>
      <c r="D525" s="38"/>
      <c r="E525" s="39"/>
      <c r="F525" s="79"/>
      <c r="G525" s="145"/>
      <c r="H525" s="80" t="str">
        <f>IF(OR(C525="",D525=""),"",IF(COUNTIF(IF(C525="Income",Cat_Income,IF(C525="Expense",Cat_Expense,Cat_Capital)),D525)&gt;0,"OK","CHECK TYPE/CATEGORY"))</f>
        <v/>
      </c>
    </row>
    <row r="526" spans="1:8" ht="15" customHeight="1">
      <c r="A526" s="41"/>
      <c r="B526" s="77"/>
      <c r="C526" s="78"/>
      <c r="D526" s="42"/>
      <c r="E526" s="43"/>
      <c r="F526" s="79"/>
      <c r="G526" s="145"/>
      <c r="H526" s="80" t="str">
        <f>IF(OR(C526="",D526=""),"",IF(COUNTIF(IF(C526="Income",Cat_Income,IF(C526="Expense",Cat_Expense,Cat_Capital)),D526)&gt;0,"OK","CHECK TYPE/CATEGORY"))</f>
        <v/>
      </c>
    </row>
    <row r="527" spans="1:8">
      <c r="A527" s="177" t="s">
        <v>188</v>
      </c>
      <c r="B527" s="177"/>
      <c r="C527" s="177"/>
      <c r="D527" s="177"/>
      <c r="E527" s="177"/>
      <c r="F527" s="178"/>
    </row>
  </sheetData>
  <sheetProtection sheet="1" objects="1" scenarios="1"/>
  <autoFilter ref="A27:F526" xr:uid="{00000000-0001-0000-0400-000000000000}"/>
  <mergeCells count="5">
    <mergeCell ref="A527:F527"/>
    <mergeCell ref="E1:G1"/>
    <mergeCell ref="E2:G2"/>
    <mergeCell ref="C3:G3"/>
    <mergeCell ref="A4:G4"/>
  </mergeCells>
  <conditionalFormatting sqref="A28:G526">
    <cfRule type="expression" dxfId="7" priority="2">
      <formula>ISEVEN(ROW())</formula>
    </cfRule>
  </conditionalFormatting>
  <conditionalFormatting sqref="C28:D526">
    <cfRule type="expression" dxfId="6" priority="3">
      <formula>AND($C28&lt;&gt;"",$D28&lt;&gt;"",IF($C28="Income",ISNA(MATCH($D28,Cat_Income,0)),IF($C28="Expense",ISNA(MATCH($D28,Cat_Expense,0)),IF($C28="Capital",ISNA(MATCH($D28,Cat_Capital,0)),TRUE))))</formula>
    </cfRule>
  </conditionalFormatting>
  <conditionalFormatting sqref="H28:H526">
    <cfRule type="expression" dxfId="5" priority="1">
      <formula>ISEVEN(ROW())</formula>
    </cfRule>
  </conditionalFormatting>
  <dataValidations count="5">
    <dataValidation type="list" showErrorMessage="1" errorTitle="Invalid Property Type" error="Select a valid property type" sqref="B2" xr:uid="{00000000-0002-0000-0400-000002000000}">
      <formula1>"UK Residential,UK FHL (ended 2024-25),Foreign"</formula1>
    </dataValidation>
    <dataValidation type="custom" allowBlank="1" showInputMessage="1" showErrorMessage="1" errorTitle="Date Out of Range" error="This date is outside your chosen tax year._x000a__x000a_• Standard: 6 April 2026 – 5 April 2027_x000a_• Calendar: 1 April 2026 – 31 March 2027_x000a__x000a_Check the Welcome &amp; Instructions sheet." sqref="A28:A526" xr:uid="{DCF6C607-D3CE-4DCA-B196-628C59E696A3}">
      <formula1>AND(A28&gt;=Q1_Start,A28&lt;=Q4_End)</formula1>
    </dataValidation>
    <dataValidation type="whole" allowBlank="1" showInputMessage="1" showErrorMessage="1" errorTitle="Invalid ownership %" error="Enter a whole number between 1 and 100." promptTitle="Ownership share" prompt="Enter a whole number 1–100 (e.g. 50 for 50%). 100 = you own all of it." sqref="B3" xr:uid="{869C07B1-2E4A-44A7-A52C-2FBEAF98C8E2}">
      <formula1>1</formula1>
      <formula2>100</formula2>
    </dataValidation>
    <dataValidation type="list" allowBlank="1" showInputMessage="1" showErrorMessage="1" sqref="C28:C526" xr:uid="{61A58018-628B-4FA0-8587-B59B4DF0AA69}">
      <formula1>"Income,Expense,Capital"</formula1>
    </dataValidation>
    <dataValidation type="list" allowBlank="1" showInputMessage="1" showErrorMessage="1" sqref="D28:D526" xr:uid="{41F73B9E-EBDB-4A27-A10B-63D86A8D6296}">
      <formula1>INDIRECT("Cat_"&amp;$C28)</formula1>
    </dataValidation>
  </dataValidations>
  <hyperlinks>
    <hyperlink ref="F26" r:id="rId1" tooltip="Open aligned.tax to file your MTD return" xr:uid="{835FA269-E99D-492E-81BB-2E00DA5A4C8E}"/>
  </hyperlinks>
  <pageMargins left="0.7" right="0.7" top="0.75" bottom="0.75" header="0.3" footer="0.3"/>
  <pageSetup orientation="portrait" horizontalDpi="4294967295" verticalDpi="4294967295"/>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2C55E"/>
  </sheetPr>
  <dimension ref="A1:K75"/>
  <sheetViews>
    <sheetView showGridLines="0" topLeftCell="A11" workbookViewId="0">
      <selection activeCell="C10" sqref="C10"/>
    </sheetView>
  </sheetViews>
  <sheetFormatPr defaultRowHeight="15"/>
  <cols>
    <col min="1" max="1" width="55.85546875" customWidth="1"/>
    <col min="2" max="4" width="19" customWidth="1"/>
    <col min="5" max="5" width="23.5703125" customWidth="1"/>
    <col min="6" max="6" width="19" customWidth="1"/>
    <col min="7" max="7" width="1.85546875" customWidth="1"/>
    <col min="8" max="8" width="23.42578125" customWidth="1"/>
    <col min="9" max="9" width="21" customWidth="1"/>
    <col min="10" max="10" width="14.5703125" customWidth="1"/>
    <col min="11" max="12" width="10.5703125" bestFit="1" customWidth="1"/>
  </cols>
  <sheetData>
    <row r="1" spans="1:11" ht="23.25">
      <c r="A1" s="14" t="s">
        <v>190</v>
      </c>
    </row>
    <row r="2" spans="1:11">
      <c r="A2" s="15" t="str">
        <f>"Tax Year "&amp;StartYear&amp;"–"&amp;RIGHT(StartYear+1,2)</f>
        <v>Tax Year 2026–27</v>
      </c>
    </row>
    <row r="3" spans="1:11">
      <c r="A3" s="97" t="s">
        <v>167</v>
      </c>
      <c r="B3" s="139" t="str">
        <f>RecordingMethod</f>
        <v>Simplified (income below £90k)</v>
      </c>
      <c r="F3" s="20"/>
    </row>
    <row r="4" spans="1:11" ht="40.5" customHeight="1">
      <c r="B4" s="138" t="s">
        <v>191</v>
      </c>
      <c r="C4" s="104" t="s">
        <v>192</v>
      </c>
      <c r="D4" s="104" t="s">
        <v>193</v>
      </c>
      <c r="E4" s="105" t="s">
        <v>194</v>
      </c>
      <c r="F4" s="31"/>
    </row>
    <row r="5" spans="1:11" ht="27.75" customHeight="1">
      <c r="B5" s="110">
        <f>F17</f>
        <v>0</v>
      </c>
      <c r="C5" s="111">
        <f>F27</f>
        <v>0</v>
      </c>
      <c r="D5" s="111">
        <f>F29</f>
        <v>0</v>
      </c>
      <c r="E5" s="106" t="str">
        <f ca="1">IF(TODAY()&lt;=DATE(StartYear,8,7),C67,IF(TODAY()&lt;=DATE(StartYear,11,7),C68,IF(TODAY()&lt;=DATE(StartYear+1,2,7),C69,IF(TODAY()&lt;=DATE(StartYear+1,5,7),C70,"All quarters filed"))))</f>
        <v>7 August 2026</v>
      </c>
      <c r="F5" s="20"/>
    </row>
    <row r="6" spans="1:11">
      <c r="A6" s="20"/>
      <c r="B6" s="20"/>
      <c r="C6" s="20"/>
      <c r="D6" s="20"/>
      <c r="E6" s="20"/>
      <c r="F6" s="20"/>
      <c r="G6" s="20"/>
    </row>
    <row r="7" spans="1:11">
      <c r="A7" s="187" t="str">
        <f>IF(OR('Property 1'!$B$3&lt;100,'Property 2'!$B$3&lt;100,'Property 3'!$B$3&lt;100),"⚠️ Part-ownership applied — figures reflect your share, not the full property totals. Check each property’s Ownership %.","")</f>
        <v/>
      </c>
      <c r="B7" s="188"/>
      <c r="C7" s="188"/>
      <c r="D7" s="188"/>
      <c r="E7" s="188"/>
      <c r="F7" s="188"/>
    </row>
    <row r="8" spans="1:11">
      <c r="A8" s="88" t="s">
        <v>195</v>
      </c>
      <c r="B8" s="88"/>
      <c r="C8" s="88"/>
      <c r="D8" s="88"/>
      <c r="E8" s="88"/>
      <c r="F8" s="88"/>
      <c r="H8" s="88" t="s">
        <v>196</v>
      </c>
      <c r="I8" s="88"/>
      <c r="J8" s="88"/>
      <c r="K8" s="88"/>
    </row>
    <row r="9" spans="1:11">
      <c r="A9" s="90" t="s">
        <v>170</v>
      </c>
      <c r="B9" s="90" t="s">
        <v>171</v>
      </c>
      <c r="C9" s="90" t="s">
        <v>172</v>
      </c>
      <c r="D9" s="90" t="s">
        <v>173</v>
      </c>
      <c r="E9" s="90" t="s">
        <v>174</v>
      </c>
      <c r="F9" s="90" t="s">
        <v>175</v>
      </c>
      <c r="H9" s="90" t="s">
        <v>170</v>
      </c>
      <c r="I9" s="90" t="str">
        <f>IF('Property 1'!B1="","Property 1",'Property 1'!B1)</f>
        <v>Property 1</v>
      </c>
      <c r="J9" s="90" t="str">
        <f>IF('Property 2'!B1="","Property 2",'Property 2'!B1)</f>
        <v>Property 2</v>
      </c>
      <c r="K9" s="90" t="str">
        <f>IF('Property 3'!B1="","Property 3",'Property 3'!B1)</f>
        <v>Property 3</v>
      </c>
    </row>
    <row r="10" spans="1:11">
      <c r="B10" s="92" t="str">
        <f>IF('Welcome &amp; Instructions'!$B$10="Standard (tax year)","6 Apr - 5 Jul","1 Apr - 30 Jun")</f>
        <v>6 Apr - 5 Jul</v>
      </c>
      <c r="C10" s="92" t="str">
        <f>IF('Welcome &amp; Instructions'!$B$10="Standard (tax year)","6 Jul - 5 Oct","1 Jul - 30 Sep")</f>
        <v>6 Jul - 5 Oct</v>
      </c>
      <c r="D10" s="92" t="str">
        <f>IF('Welcome &amp; Instructions'!$B$10="Standard (tax year)","6 Oct - 5 Jan","1 Oct - 31 Dec")</f>
        <v>6 Oct - 5 Jan</v>
      </c>
      <c r="E10" s="92" t="str">
        <f>IF('Welcome &amp; Instructions'!$B$10="Standard (tax year)","6 Jan - 5 Apr","1 Jan - 31 Mar")</f>
        <v>6 Jan - 5 Apr</v>
      </c>
      <c r="F10" s="92" t="str">
        <f>IF('Welcome &amp; Instructions'!$B$10="Standard (tax year)","6 Apr - 5 Apr","1 Apr - 31 Mar")</f>
        <v>6 Apr - 5 Apr</v>
      </c>
      <c r="I10" s="92"/>
      <c r="J10" s="92"/>
      <c r="K10" s="92"/>
    </row>
    <row r="11" spans="1:11">
      <c r="A11" s="89" t="s">
        <v>197</v>
      </c>
      <c r="B11" s="89"/>
      <c r="C11" s="89"/>
      <c r="D11" s="89"/>
      <c r="E11" s="89"/>
      <c r="F11" s="89"/>
      <c r="H11" s="89" t="s">
        <v>197</v>
      </c>
      <c r="I11" s="89"/>
      <c r="J11" s="89"/>
      <c r="K11" s="89"/>
    </row>
    <row r="12" spans="1:11">
      <c r="A12" t="s">
        <v>4</v>
      </c>
      <c r="B12" s="112">
        <f>'Property 1'!B7+'Property 2'!B7+'Property 3'!B7</f>
        <v>0</v>
      </c>
      <c r="C12" s="112">
        <f>'Property 1'!C7+'Property 2'!C7+'Property 3'!C7</f>
        <v>0</v>
      </c>
      <c r="D12" s="112">
        <f>'Property 1'!D7+'Property 2'!D7+'Property 3'!D7</f>
        <v>0</v>
      </c>
      <c r="E12" s="112">
        <f>'Property 1'!E7+'Property 2'!E7+'Property 3'!E7</f>
        <v>0</v>
      </c>
      <c r="F12" s="112">
        <f>SUM(B12:E12)</f>
        <v>0</v>
      </c>
      <c r="H12" t="s">
        <v>4</v>
      </c>
      <c r="I12" s="112">
        <f>'Property 1'!F7</f>
        <v>0</v>
      </c>
      <c r="J12" s="112">
        <f>'Property 2'!F7</f>
        <v>0</v>
      </c>
      <c r="K12" s="112">
        <f>'Property 3'!F7</f>
        <v>0</v>
      </c>
    </row>
    <row r="13" spans="1:11">
      <c r="A13" t="s">
        <v>10</v>
      </c>
      <c r="B13" s="112">
        <f>'Property 1'!B8+'Property 2'!B8+'Property 3'!B8</f>
        <v>0</v>
      </c>
      <c r="C13" s="112">
        <f>'Property 1'!C8+'Property 2'!C8+'Property 3'!C8</f>
        <v>0</v>
      </c>
      <c r="D13" s="112">
        <f>'Property 1'!D8+'Property 2'!D8+'Property 3'!D8</f>
        <v>0</v>
      </c>
      <c r="E13" s="112">
        <f>'Property 1'!E8+'Property 2'!E8+'Property 3'!E8</f>
        <v>0</v>
      </c>
      <c r="F13" s="112">
        <f t="shared" ref="F13:F16" si="0">SUM(B13:E13)</f>
        <v>0</v>
      </c>
      <c r="H13" t="s">
        <v>10</v>
      </c>
      <c r="I13" s="112">
        <f>'Property 1'!F8</f>
        <v>0</v>
      </c>
      <c r="J13" s="112">
        <f>'Property 2'!F8</f>
        <v>0</v>
      </c>
      <c r="K13" s="112">
        <f>'Property 3'!F8</f>
        <v>0</v>
      </c>
    </row>
    <row r="14" spans="1:11">
      <c r="A14" t="s">
        <v>14</v>
      </c>
      <c r="B14" s="112">
        <f>'Property 1'!B9+'Property 2'!B9+'Property 3'!B9</f>
        <v>0</v>
      </c>
      <c r="C14" s="112">
        <f>'Property 1'!C9+'Property 2'!C9+'Property 3'!C9</f>
        <v>0</v>
      </c>
      <c r="D14" s="112">
        <f>'Property 1'!D9+'Property 2'!D9+'Property 3'!D9</f>
        <v>0</v>
      </c>
      <c r="E14" s="112">
        <f>'Property 1'!E9+'Property 2'!E9+'Property 3'!E9</f>
        <v>0</v>
      </c>
      <c r="F14" s="112">
        <f t="shared" si="0"/>
        <v>0</v>
      </c>
      <c r="H14" t="s">
        <v>14</v>
      </c>
      <c r="I14" s="112">
        <f>'Property 1'!F9</f>
        <v>0</v>
      </c>
      <c r="J14" s="112">
        <f>'Property 2'!F9</f>
        <v>0</v>
      </c>
      <c r="K14" s="112">
        <f>'Property 3'!F9</f>
        <v>0</v>
      </c>
    </row>
    <row r="15" spans="1:11">
      <c r="A15" t="s">
        <v>17</v>
      </c>
      <c r="B15" s="112">
        <f>'Property 1'!B10+'Property 2'!B10+'Property 3'!B10</f>
        <v>0</v>
      </c>
      <c r="C15" s="112">
        <f>'Property 1'!C10+'Property 2'!C10+'Property 3'!C10</f>
        <v>0</v>
      </c>
      <c r="D15" s="112">
        <f>'Property 1'!D10+'Property 2'!D10+'Property 3'!D10</f>
        <v>0</v>
      </c>
      <c r="E15" s="112">
        <f>'Property 1'!E10+'Property 2'!E10+'Property 3'!E10</f>
        <v>0</v>
      </c>
      <c r="F15" s="112">
        <f t="shared" si="0"/>
        <v>0</v>
      </c>
      <c r="H15" t="s">
        <v>17</v>
      </c>
      <c r="I15" s="112">
        <f>'Property 1'!F10</f>
        <v>0</v>
      </c>
      <c r="J15" s="112">
        <f>'Property 2'!F10</f>
        <v>0</v>
      </c>
      <c r="K15" s="112">
        <f>'Property 3'!F10</f>
        <v>0</v>
      </c>
    </row>
    <row r="16" spans="1:11">
      <c r="A16" t="s">
        <v>20</v>
      </c>
      <c r="B16" s="112">
        <f>'Property 1'!B11+'Property 2'!B11+'Property 3'!B11</f>
        <v>0</v>
      </c>
      <c r="C16" s="112">
        <f>'Property 1'!C11+'Property 2'!C11+'Property 3'!C11</f>
        <v>0</v>
      </c>
      <c r="D16" s="112">
        <f>'Property 1'!D11+'Property 2'!D11+'Property 3'!D11</f>
        <v>0</v>
      </c>
      <c r="E16" s="112">
        <f>'Property 1'!E11+'Property 2'!E11+'Property 3'!E11</f>
        <v>0</v>
      </c>
      <c r="F16" s="112">
        <f t="shared" si="0"/>
        <v>0</v>
      </c>
      <c r="H16" t="s">
        <v>20</v>
      </c>
      <c r="I16" s="112">
        <f>'Property 1'!F11</f>
        <v>0</v>
      </c>
      <c r="J16" s="112">
        <f>'Property 2'!F11</f>
        <v>0</v>
      </c>
      <c r="K16" s="112">
        <f>'Property 3'!F11</f>
        <v>0</v>
      </c>
    </row>
    <row r="17" spans="1:11">
      <c r="A17" s="91" t="s">
        <v>176</v>
      </c>
      <c r="B17" s="113">
        <f>SUM(B12:B16)</f>
        <v>0</v>
      </c>
      <c r="C17" s="113">
        <f t="shared" ref="C17:F17" si="1">SUM(C12:C16)</f>
        <v>0</v>
      </c>
      <c r="D17" s="113">
        <f t="shared" si="1"/>
        <v>0</v>
      </c>
      <c r="E17" s="113">
        <f t="shared" si="1"/>
        <v>0</v>
      </c>
      <c r="F17" s="113">
        <f t="shared" si="1"/>
        <v>0</v>
      </c>
      <c r="H17" s="91" t="s">
        <v>176</v>
      </c>
      <c r="I17" s="113">
        <f>'Property 1'!F12</f>
        <v>0</v>
      </c>
      <c r="J17" s="113">
        <f>'Property 2'!F12</f>
        <v>0</v>
      </c>
      <c r="K17" s="113">
        <f>'Property 3'!F12</f>
        <v>0</v>
      </c>
    </row>
    <row r="18" spans="1:11">
      <c r="B18" s="112"/>
      <c r="C18" s="112"/>
      <c r="D18" s="112"/>
      <c r="E18" s="112"/>
      <c r="F18" s="112"/>
      <c r="I18" s="112"/>
      <c r="J18" s="112"/>
      <c r="K18" s="112"/>
    </row>
    <row r="19" spans="1:11">
      <c r="A19" s="89" t="s">
        <v>198</v>
      </c>
      <c r="B19" s="114"/>
      <c r="C19" s="114"/>
      <c r="D19" s="114"/>
      <c r="E19" s="114"/>
      <c r="F19" s="114"/>
      <c r="H19" s="89" t="s">
        <v>198</v>
      </c>
      <c r="I19" s="114"/>
      <c r="J19" s="114"/>
      <c r="K19" s="114"/>
    </row>
    <row r="20" spans="1:11">
      <c r="A20" t="s">
        <v>8</v>
      </c>
      <c r="B20" s="112">
        <f>'Property 1'!B13+'Property 2'!B13+'Property 3'!B13</f>
        <v>0</v>
      </c>
      <c r="C20" s="112">
        <f>'Property 1'!C13+'Property 2'!C13+'Property 3'!C13</f>
        <v>0</v>
      </c>
      <c r="D20" s="112">
        <f>'Property 1'!D13+'Property 2'!D13+'Property 3'!D13</f>
        <v>0</v>
      </c>
      <c r="E20" s="112">
        <f>'Property 1'!E13+'Property 2'!E13+'Property 3'!E13</f>
        <v>0</v>
      </c>
      <c r="F20" s="112">
        <f>SUM(B20:E20)</f>
        <v>0</v>
      </c>
      <c r="H20" t="s">
        <v>8</v>
      </c>
      <c r="I20" s="112">
        <f>'Property 1'!F13</f>
        <v>0</v>
      </c>
      <c r="J20" s="112">
        <f>'Property 2'!F13</f>
        <v>0</v>
      </c>
      <c r="K20" s="112">
        <f>'Property 3'!F13</f>
        <v>0</v>
      </c>
    </row>
    <row r="21" spans="1:11">
      <c r="A21" t="s">
        <v>13</v>
      </c>
      <c r="B21" s="112">
        <f>'Property 1'!B14+'Property 2'!B14+'Property 3'!B14</f>
        <v>0</v>
      </c>
      <c r="C21" s="112">
        <f>'Property 1'!C14+'Property 2'!C14+'Property 3'!C14</f>
        <v>0</v>
      </c>
      <c r="D21" s="112">
        <f>'Property 1'!D14+'Property 2'!D14+'Property 3'!D14</f>
        <v>0</v>
      </c>
      <c r="E21" s="112">
        <f>'Property 1'!E14+'Property 2'!E14+'Property 3'!E14</f>
        <v>0</v>
      </c>
      <c r="F21" s="112">
        <f t="shared" ref="F21:F26" si="2">SUM(B21:E21)</f>
        <v>0</v>
      </c>
      <c r="H21" t="s">
        <v>13</v>
      </c>
      <c r="I21" s="112">
        <f>'Property 1'!F14</f>
        <v>0</v>
      </c>
      <c r="J21" s="112">
        <f>'Property 2'!F14</f>
        <v>0</v>
      </c>
      <c r="K21" s="112">
        <f>'Property 3'!F14</f>
        <v>0</v>
      </c>
    </row>
    <row r="22" spans="1:11">
      <c r="A22" t="s">
        <v>16</v>
      </c>
      <c r="B22" s="112">
        <f>'Property 1'!B15+'Property 2'!B15+'Property 3'!B15</f>
        <v>0</v>
      </c>
      <c r="C22" s="112">
        <f>'Property 1'!C15+'Property 2'!C15+'Property 3'!C15</f>
        <v>0</v>
      </c>
      <c r="D22" s="112">
        <f>'Property 1'!D15+'Property 2'!D15+'Property 3'!D15</f>
        <v>0</v>
      </c>
      <c r="E22" s="112">
        <f>'Property 1'!E15+'Property 2'!E15+'Property 3'!E15</f>
        <v>0</v>
      </c>
      <c r="F22" s="112">
        <f t="shared" si="2"/>
        <v>0</v>
      </c>
      <c r="H22" t="s">
        <v>16</v>
      </c>
      <c r="I22" s="112">
        <f>'Property 1'!F15</f>
        <v>0</v>
      </c>
      <c r="J22" s="112">
        <f>'Property 2'!F15</f>
        <v>0</v>
      </c>
      <c r="K22" s="112">
        <f>'Property 3'!F15</f>
        <v>0</v>
      </c>
    </row>
    <row r="23" spans="1:11">
      <c r="A23" t="s">
        <v>19</v>
      </c>
      <c r="B23" s="112">
        <f>'Property 1'!B16+'Property 2'!B16+'Property 3'!B16</f>
        <v>0</v>
      </c>
      <c r="C23" s="112">
        <f>'Property 1'!C16+'Property 2'!C16+'Property 3'!C16</f>
        <v>0</v>
      </c>
      <c r="D23" s="112">
        <f>'Property 1'!D16+'Property 2'!D16+'Property 3'!D16</f>
        <v>0</v>
      </c>
      <c r="E23" s="112">
        <f>'Property 1'!E16+'Property 2'!E16+'Property 3'!E16</f>
        <v>0</v>
      </c>
      <c r="F23" s="112">
        <f t="shared" si="2"/>
        <v>0</v>
      </c>
      <c r="H23" t="s">
        <v>19</v>
      </c>
      <c r="I23" s="112">
        <f>'Property 1'!F16</f>
        <v>0</v>
      </c>
      <c r="J23" s="112">
        <f>'Property 2'!F16</f>
        <v>0</v>
      </c>
      <c r="K23" s="112">
        <f>'Property 3'!F16</f>
        <v>0</v>
      </c>
    </row>
    <row r="24" spans="1:11">
      <c r="A24" t="s">
        <v>22</v>
      </c>
      <c r="B24" s="112">
        <f>'Property 1'!B17+'Property 2'!B17+'Property 3'!B17</f>
        <v>0</v>
      </c>
      <c r="C24" s="112">
        <f>'Property 1'!C17+'Property 2'!C17+'Property 3'!C17</f>
        <v>0</v>
      </c>
      <c r="D24" s="112">
        <f>'Property 1'!D17+'Property 2'!D17+'Property 3'!D17</f>
        <v>0</v>
      </c>
      <c r="E24" s="112">
        <f>'Property 1'!E17+'Property 2'!E17+'Property 3'!E17</f>
        <v>0</v>
      </c>
      <c r="F24" s="112">
        <f t="shared" si="2"/>
        <v>0</v>
      </c>
      <c r="H24" t="s">
        <v>22</v>
      </c>
      <c r="I24" s="112">
        <f>'Property 1'!F17</f>
        <v>0</v>
      </c>
      <c r="J24" s="112">
        <f>'Property 2'!F17</f>
        <v>0</v>
      </c>
      <c r="K24" s="112">
        <f>'Property 3'!F17</f>
        <v>0</v>
      </c>
    </row>
    <row r="25" spans="1:11">
      <c r="A25" t="s">
        <v>25</v>
      </c>
      <c r="B25" s="112">
        <f>'Property 1'!B18+'Property 2'!B18+'Property 3'!B18</f>
        <v>0</v>
      </c>
      <c r="C25" s="112">
        <f>'Property 1'!C18+'Property 2'!C18+'Property 3'!C18</f>
        <v>0</v>
      </c>
      <c r="D25" s="112">
        <f>'Property 1'!D18+'Property 2'!D18+'Property 3'!D18</f>
        <v>0</v>
      </c>
      <c r="E25" s="112">
        <f>'Property 1'!E18+'Property 2'!E18+'Property 3'!E18</f>
        <v>0</v>
      </c>
      <c r="F25" s="112">
        <f t="shared" si="2"/>
        <v>0</v>
      </c>
      <c r="H25" t="s">
        <v>25</v>
      </c>
      <c r="I25" s="112">
        <f>'Property 1'!F18</f>
        <v>0</v>
      </c>
      <c r="J25" s="112">
        <f>'Property 2'!F18</f>
        <v>0</v>
      </c>
      <c r="K25" s="112">
        <f>'Property 3'!F18</f>
        <v>0</v>
      </c>
    </row>
    <row r="26" spans="1:11">
      <c r="A26" t="s">
        <v>27</v>
      </c>
      <c r="B26" s="112">
        <f>'Property 1'!B19+'Property 2'!B19+'Property 3'!B19</f>
        <v>0</v>
      </c>
      <c r="C26" s="112">
        <f>'Property 1'!C19+'Property 2'!C19+'Property 3'!C19</f>
        <v>0</v>
      </c>
      <c r="D26" s="112">
        <f>'Property 1'!D19+'Property 2'!D19+'Property 3'!D19</f>
        <v>0</v>
      </c>
      <c r="E26" s="112">
        <f>'Property 1'!E19+'Property 2'!E19+'Property 3'!E19</f>
        <v>0</v>
      </c>
      <c r="F26" s="112">
        <f t="shared" si="2"/>
        <v>0</v>
      </c>
      <c r="H26" t="s">
        <v>27</v>
      </c>
      <c r="I26" s="112">
        <f>'Property 1'!F19</f>
        <v>0</v>
      </c>
      <c r="J26" s="112">
        <f>'Property 2'!F19</f>
        <v>0</v>
      </c>
      <c r="K26" s="112">
        <f>'Property 3'!F19</f>
        <v>0</v>
      </c>
    </row>
    <row r="27" spans="1:11">
      <c r="A27" s="91" t="s">
        <v>177</v>
      </c>
      <c r="B27" s="113">
        <f>SUM(B20:B26)</f>
        <v>0</v>
      </c>
      <c r="C27" s="113">
        <f t="shared" ref="C27:F27" si="3">SUM(C20:C26)</f>
        <v>0</v>
      </c>
      <c r="D27" s="113">
        <f t="shared" si="3"/>
        <v>0</v>
      </c>
      <c r="E27" s="113">
        <f t="shared" si="3"/>
        <v>0</v>
      </c>
      <c r="F27" s="113">
        <f t="shared" si="3"/>
        <v>0</v>
      </c>
      <c r="H27" s="91" t="s">
        <v>177</v>
      </c>
      <c r="I27" s="113">
        <f>'Property 1'!F20</f>
        <v>0</v>
      </c>
      <c r="J27" s="113">
        <f>'Property 2'!F20</f>
        <v>0</v>
      </c>
      <c r="K27" s="113">
        <f>'Property 3'!F20</f>
        <v>0</v>
      </c>
    </row>
    <row r="28" spans="1:11">
      <c r="B28" s="112"/>
      <c r="C28" s="112"/>
      <c r="D28" s="112"/>
      <c r="E28" s="112"/>
      <c r="F28" s="112"/>
      <c r="I28" s="112"/>
      <c r="J28" s="112"/>
      <c r="K28" s="112"/>
    </row>
    <row r="29" spans="1:11">
      <c r="A29" s="91" t="s">
        <v>199</v>
      </c>
      <c r="B29" s="113">
        <f>B17-B27</f>
        <v>0</v>
      </c>
      <c r="C29" s="113">
        <f t="shared" ref="C29:F29" si="4">C17-C27</f>
        <v>0</v>
      </c>
      <c r="D29" s="113">
        <f t="shared" si="4"/>
        <v>0</v>
      </c>
      <c r="E29" s="113">
        <f t="shared" si="4"/>
        <v>0</v>
      </c>
      <c r="F29" s="113">
        <f t="shared" si="4"/>
        <v>0</v>
      </c>
      <c r="H29" s="91" t="s">
        <v>199</v>
      </c>
      <c r="I29" s="113">
        <f>'Property 1'!F21</f>
        <v>0</v>
      </c>
      <c r="J29" s="113">
        <f>'Property 2'!F21</f>
        <v>0</v>
      </c>
      <c r="K29" s="113">
        <f>'Property 3'!F21</f>
        <v>0</v>
      </c>
    </row>
    <row r="30" spans="1:11">
      <c r="A30" s="92" t="s">
        <v>28</v>
      </c>
      <c r="B30" s="115">
        <f>'Property 1'!B22+'Property 2'!B22+'Property 3'!B22</f>
        <v>0</v>
      </c>
      <c r="C30" s="115">
        <f>'Property 1'!C22+'Property 2'!C22+'Property 3'!C22</f>
        <v>0</v>
      </c>
      <c r="D30" s="115">
        <f>'Property 1'!D22+'Property 2'!D22+'Property 3'!D22</f>
        <v>0</v>
      </c>
      <c r="E30" s="115">
        <f>'Property 1'!E22+'Property 2'!E22+'Property 3'!E22</f>
        <v>0</v>
      </c>
      <c r="F30" s="115">
        <f>SUM(B30:E30)</f>
        <v>0</v>
      </c>
      <c r="H30" s="92" t="s">
        <v>28</v>
      </c>
      <c r="I30" s="115">
        <f>'Property 1'!F22</f>
        <v>0</v>
      </c>
      <c r="J30" s="115">
        <f>'Property 2'!F22</f>
        <v>0</v>
      </c>
      <c r="K30" s="115">
        <f>'Property 3'!F22</f>
        <v>0</v>
      </c>
    </row>
    <row r="31" spans="1:11">
      <c r="A31" s="140" t="s">
        <v>23</v>
      </c>
      <c r="B31" s="141">
        <f>'Property 1'!B23+'Property 2'!B23+'Property 3'!B23</f>
        <v>0</v>
      </c>
      <c r="C31" s="141">
        <f>'Property 1'!C23+'Property 2'!C23+'Property 3'!C23</f>
        <v>0</v>
      </c>
      <c r="D31" s="141">
        <f>'Property 1'!D23+'Property 2'!D23+'Property 3'!D23</f>
        <v>0</v>
      </c>
      <c r="E31" s="141">
        <f>'Property 1'!E23+'Property 2'!E23+'Property 3'!E23</f>
        <v>0</v>
      </c>
      <c r="F31" s="141">
        <f>SUM(B31:E31)</f>
        <v>0</v>
      </c>
      <c r="H31" s="140" t="s">
        <v>23</v>
      </c>
      <c r="I31" s="141">
        <f>'Property 1'!F23</f>
        <v>0</v>
      </c>
      <c r="J31" s="141">
        <f>'Property 2'!F23</f>
        <v>0</v>
      </c>
      <c r="K31" s="141">
        <f>'Property 3'!F23</f>
        <v>0</v>
      </c>
    </row>
    <row r="32" spans="1:11">
      <c r="A32" s="136" t="s">
        <v>9</v>
      </c>
      <c r="B32" s="142">
        <f>SUMIFS('Property 1'!E$28:E$526,'Property 1'!A$28:A$526,"&gt;="&amp;Q1_Start,'Property 1'!A$28:A$526,"&lt;="&amp;Q1_End,'Property 1'!D$28:D$526,"Capital / not allowable")*'Property 1'!$B$3/100+SUMIFS('Property 2'!E$28:E$526,'Property 2'!A$28:A$526,"&gt;="&amp;Q1_Start,'Property 2'!A$28:A$526,"&lt;="&amp;Q1_End,'Property 2'!D$28:D$526,"Capital / not allowable")*'Property 2'!$B$3/100+SUMIFS('Property 3'!E$28:E$526,'Property 3'!A$28:A$526,"&gt;="&amp;Q1_Start,'Property 3'!A$28:A$526,"&lt;="&amp;Q1_End,'Property 3'!D$28:D$526,"Capital / not allowable")*'Property 3'!$B$3/100</f>
        <v>0</v>
      </c>
      <c r="C32" s="142">
        <f>SUMIFS('Property 1'!E$28:E$526,'Property 1'!A$28:A$526,"&gt;="&amp;Q2_Start,'Property 1'!A$28:A$526,"&lt;="&amp;Q2_End,'Property 1'!D$28:D$526,"Capital / not allowable")*'Property 1'!$B$3/100+SUMIFS('Property 2'!E$28:E$526,'Property 2'!A$28:A$526,"&gt;="&amp;Q2_Start,'Property 2'!A$28:A$526,"&lt;="&amp;Q2_End,'Property 2'!D$28:D$526,"Capital / not allowable")*'Property 2'!$B$3/100+SUMIFS('Property 3'!E$28:E$526,'Property 3'!A$28:A$526,"&gt;="&amp;Q2_Start,'Property 3'!A$28:A$526,"&lt;="&amp;Q2_End,'Property 3'!D$28:D$526,"Capital / not allowable")*'Property 3'!$B$3/100</f>
        <v>0</v>
      </c>
      <c r="D32" s="142">
        <f>SUMIFS('Property 1'!E$28:E$526,'Property 1'!A$28:A$526,"&gt;="&amp;Q3_Start,'Property 1'!A$28:A$526,"&lt;="&amp;Q3_End,'Property 1'!D$28:D$526,"Capital / not allowable")*'Property 1'!$B$3/100+SUMIFS('Property 2'!E$28:E$526,'Property 2'!A$28:A$526,"&gt;="&amp;Q3_Start,'Property 2'!A$28:A$526,"&lt;="&amp;Q3_End,'Property 2'!D$28:D$526,"Capital / not allowable")*'Property 2'!$B$3/100+SUMIFS('Property 3'!E$28:E$526,'Property 3'!A$28:A$526,"&gt;="&amp;Q3_Start,'Property 3'!A$28:A$526,"&lt;="&amp;Q3_End,'Property 3'!D$28:D$526,"Capital / not allowable")*'Property 3'!$B$3/100</f>
        <v>0</v>
      </c>
      <c r="E32" s="142">
        <f>SUMIFS('Property 1'!E$28:E$526,'Property 1'!A$28:A$526,"&gt;="&amp;Q4_Start,'Property 1'!A$28:A$526,"&lt;="&amp;Q4_End,'Property 1'!D$28:D$526,"Capital / not allowable")*'Property 1'!$B$3/100+SUMIFS('Property 2'!E$28:E$526,'Property 2'!A$28:A$526,"&gt;="&amp;Q4_Start,'Property 2'!A$28:A$526,"&lt;="&amp;Q4_End,'Property 2'!D$28:D$526,"Capital / not allowable")*'Property 2'!$B$3/100+SUMIFS('Property 3'!E$28:E$526,'Property 3'!A$28:A$526,"&gt;="&amp;Q4_Start,'Property 3'!A$28:A$526,"&lt;="&amp;Q4_End,'Property 3'!D$28:D$526,"Capital / not allowable")*'Property 3'!$B$3/100</f>
        <v>0</v>
      </c>
      <c r="F32" s="142">
        <f>SUM(B32:E32)</f>
        <v>0</v>
      </c>
      <c r="H32" s="136" t="s">
        <v>9</v>
      </c>
      <c r="I32" s="142">
        <f>SUMIFS('Property 1'!E$28:E$526,'Property 1'!A$28:A$526,"&gt;="&amp;Q1_Start,'Property 1'!A$28:A$526,"&lt;="&amp;Q4_End,'Property 1'!D$28:D$526,"Capital / not allowable")*'Property 1'!$B$3/100</f>
        <v>0</v>
      </c>
      <c r="J32" s="142">
        <f>SUMIFS('Property 2'!E$28:E$526,'Property 2'!A$28:A$526,"&gt;="&amp;Q1_Start,'Property 2'!A$28:A$526,"&lt;="&amp;Q4_End,'Property 2'!D$28:D$526,"Capital / not allowable")*'Property 2'!$B$3/100</f>
        <v>0</v>
      </c>
      <c r="K32" s="142">
        <f>SUMIFS('Property 3'!E$28:E$526,'Property 3'!A$28:A$526,"&gt;="&amp;Q1_Start,'Property 3'!A$28:A$526,"&lt;="&amp;Q4_End,'Property 3'!D$28:D$526,"Capital / not allowable")*'Property 3'!$B$3/100</f>
        <v>0</v>
      </c>
    </row>
    <row r="33" spans="1:11">
      <c r="A33" s="92" t="s">
        <v>30</v>
      </c>
      <c r="B33" s="115">
        <f>'Property 1'!B24+'Property 2'!B24+'Property 3'!B24</f>
        <v>0</v>
      </c>
      <c r="C33" s="115">
        <f>'Property 1'!C24+'Property 2'!C24+'Property 3'!C24</f>
        <v>0</v>
      </c>
      <c r="D33" s="115">
        <f>'Property 1'!D24+'Property 2'!D24+'Property 3'!D24</f>
        <v>0</v>
      </c>
      <c r="E33" s="115">
        <f>'Property 1'!E24+'Property 2'!E24+'Property 3'!E24</f>
        <v>0</v>
      </c>
      <c r="F33" s="115">
        <f>SUM(B33:E33)</f>
        <v>0</v>
      </c>
      <c r="H33" s="92" t="s">
        <v>30</v>
      </c>
      <c r="I33" s="115">
        <f>'Property 1'!F24</f>
        <v>0</v>
      </c>
      <c r="J33" s="115">
        <f>'Property 2'!F24</f>
        <v>0</v>
      </c>
      <c r="K33" s="115">
        <f>'Property 3'!F24</f>
        <v>0</v>
      </c>
    </row>
    <row r="34" spans="1:11">
      <c r="A34" s="92" t="s">
        <v>31</v>
      </c>
      <c r="B34" s="115">
        <f>'Property 1'!B25+'Property 2'!B25+'Property 3'!B25</f>
        <v>0</v>
      </c>
      <c r="C34" s="115">
        <f>'Property 1'!C25+'Property 2'!C25+'Property 3'!C25</f>
        <v>0</v>
      </c>
      <c r="D34" s="115">
        <f>'Property 1'!D25+'Property 2'!D25+'Property 3'!D25</f>
        <v>0</v>
      </c>
      <c r="E34" s="115">
        <f>'Property 1'!E25+'Property 2'!E25+'Property 3'!E25</f>
        <v>0</v>
      </c>
      <c r="F34" s="115">
        <f>SUM(B34:E34)</f>
        <v>0</v>
      </c>
      <c r="H34" s="92" t="s">
        <v>31</v>
      </c>
      <c r="I34" s="115">
        <f>'Property 1'!F25</f>
        <v>0</v>
      </c>
      <c r="J34" s="115">
        <f>'Property 2'!F25</f>
        <v>0</v>
      </c>
      <c r="K34" s="115">
        <f>'Property 3'!F25</f>
        <v>0</v>
      </c>
    </row>
    <row r="35" spans="1:11">
      <c r="A35" s="88" t="s">
        <v>200</v>
      </c>
      <c r="B35" s="88"/>
      <c r="C35" s="88"/>
      <c r="D35" s="88"/>
      <c r="E35" s="88"/>
      <c r="F35" s="88"/>
    </row>
    <row r="36" spans="1:11">
      <c r="A36" t="s">
        <v>201</v>
      </c>
    </row>
    <row r="37" spans="1:11">
      <c r="A37" s="90" t="s">
        <v>170</v>
      </c>
      <c r="B37" s="90" t="s">
        <v>202</v>
      </c>
      <c r="C37" s="90" t="s">
        <v>203</v>
      </c>
      <c r="D37" s="90" t="s">
        <v>204</v>
      </c>
      <c r="E37" s="90" t="s">
        <v>205</v>
      </c>
    </row>
    <row r="38" spans="1:11">
      <c r="B38" s="92" t="str">
        <f>B10</f>
        <v>6 Apr - 5 Jul</v>
      </c>
      <c r="C38" s="92" t="str">
        <f>IF('Welcome &amp; Instructions'!$B$10="Standard (tax year)","6 Apr - 5 Oct","1 Apr - 30 Sep")</f>
        <v>6 Apr - 5 Oct</v>
      </c>
      <c r="D38" s="92" t="str">
        <f>IF('Welcome &amp; Instructions'!$B$10="Standard (tax year)","6 Apr - 5 Jan","1 Apr - 31 Dec")</f>
        <v>6 Apr - 5 Jan</v>
      </c>
      <c r="E38" s="92" t="str">
        <f>IF('Welcome &amp; Instructions'!$B$10="Standard (tax year)","6 Apr - 5 Apr","1 Apr - 31 Mar")</f>
        <v>6 Apr - 5 Apr</v>
      </c>
    </row>
    <row r="39" spans="1:11">
      <c r="A39" s="89" t="s">
        <v>197</v>
      </c>
      <c r="B39" s="89"/>
      <c r="C39" s="89"/>
      <c r="D39" s="89"/>
      <c r="E39" s="89"/>
    </row>
    <row r="40" spans="1:11">
      <c r="A40" t="s">
        <v>4</v>
      </c>
      <c r="B40" s="112">
        <f>B12</f>
        <v>0</v>
      </c>
      <c r="C40" s="112">
        <f>B12+C12</f>
        <v>0</v>
      </c>
      <c r="D40" s="112">
        <f>B12+C12+D12</f>
        <v>0</v>
      </c>
      <c r="E40" s="112">
        <f>F12</f>
        <v>0</v>
      </c>
    </row>
    <row r="41" spans="1:11">
      <c r="A41" t="s">
        <v>10</v>
      </c>
      <c r="B41" s="112">
        <f t="shared" ref="B41:B44" si="5">B13</f>
        <v>0</v>
      </c>
      <c r="C41" s="112">
        <f t="shared" ref="C41:C44" si="6">B13+C13</f>
        <v>0</v>
      </c>
      <c r="D41" s="112">
        <f t="shared" ref="D41:D44" si="7">B13+C13+D13</f>
        <v>0</v>
      </c>
      <c r="E41" s="112">
        <f t="shared" ref="E41:E44" si="8">F13</f>
        <v>0</v>
      </c>
    </row>
    <row r="42" spans="1:11">
      <c r="A42" t="s">
        <v>14</v>
      </c>
      <c r="B42" s="112">
        <f t="shared" si="5"/>
        <v>0</v>
      </c>
      <c r="C42" s="112">
        <f t="shared" si="6"/>
        <v>0</v>
      </c>
      <c r="D42" s="112">
        <f t="shared" si="7"/>
        <v>0</v>
      </c>
      <c r="E42" s="112">
        <f t="shared" si="8"/>
        <v>0</v>
      </c>
    </row>
    <row r="43" spans="1:11">
      <c r="A43" t="s">
        <v>17</v>
      </c>
      <c r="B43" s="112">
        <f t="shared" si="5"/>
        <v>0</v>
      </c>
      <c r="C43" s="112">
        <f t="shared" si="6"/>
        <v>0</v>
      </c>
      <c r="D43" s="112">
        <f t="shared" si="7"/>
        <v>0</v>
      </c>
      <c r="E43" s="112">
        <f t="shared" si="8"/>
        <v>0</v>
      </c>
    </row>
    <row r="44" spans="1:11">
      <c r="A44" t="s">
        <v>20</v>
      </c>
      <c r="B44" s="112">
        <f t="shared" si="5"/>
        <v>0</v>
      </c>
      <c r="C44" s="112">
        <f t="shared" si="6"/>
        <v>0</v>
      </c>
      <c r="D44" s="112">
        <f t="shared" si="7"/>
        <v>0</v>
      </c>
      <c r="E44" s="112">
        <f t="shared" si="8"/>
        <v>0</v>
      </c>
    </row>
    <row r="45" spans="1:11">
      <c r="A45" s="91" t="s">
        <v>176</v>
      </c>
      <c r="B45" s="113">
        <f>SUM(B40:B44)</f>
        <v>0</v>
      </c>
      <c r="C45" s="113">
        <f t="shared" ref="C45:E45" si="9">SUM(C40:C44)</f>
        <v>0</v>
      </c>
      <c r="D45" s="113">
        <f t="shared" si="9"/>
        <v>0</v>
      </c>
      <c r="E45" s="113">
        <f t="shared" si="9"/>
        <v>0</v>
      </c>
    </row>
    <row r="46" spans="1:11">
      <c r="A46" s="89" t="s">
        <v>198</v>
      </c>
      <c r="B46" s="114"/>
      <c r="C46" s="114"/>
      <c r="D46" s="114"/>
      <c r="E46" s="114"/>
    </row>
    <row r="47" spans="1:11">
      <c r="A47" t="s">
        <v>8</v>
      </c>
      <c r="B47" s="112" t="str">
        <f>IF('Welcome &amp; Instructions'!$B$15=_Config!$J$2,"",B20)</f>
        <v/>
      </c>
      <c r="C47" s="112" t="str">
        <f>IF('Welcome &amp; Instructions'!$B$15=_Config!$J$2,"",B20+C20)</f>
        <v/>
      </c>
      <c r="D47" s="112" t="str">
        <f>IF('Welcome &amp; Instructions'!$B$15=_Config!$J$2,"",B20+C20+D20)</f>
        <v/>
      </c>
      <c r="E47" s="112" t="str">
        <f>IF('Welcome &amp; Instructions'!$B$15=_Config!$J$2,"",F20)</f>
        <v/>
      </c>
    </row>
    <row r="48" spans="1:11">
      <c r="A48" t="s">
        <v>13</v>
      </c>
      <c r="B48" s="112" t="str">
        <f>IF('Welcome &amp; Instructions'!$B$15=_Config!$J$2,"",B21)</f>
        <v/>
      </c>
      <c r="C48" s="112" t="str">
        <f>IF('Welcome &amp; Instructions'!$B$15=_Config!$J$2,"",B21+C21)</f>
        <v/>
      </c>
      <c r="D48" s="112" t="str">
        <f>IF('Welcome &amp; Instructions'!$B$15=_Config!$J$2,"",B21+C21+D21)</f>
        <v/>
      </c>
      <c r="E48" s="112" t="str">
        <f>IF('Welcome &amp; Instructions'!$B$15=_Config!$J$2,"",F21)</f>
        <v/>
      </c>
    </row>
    <row r="49" spans="1:6">
      <c r="A49" t="s">
        <v>16</v>
      </c>
      <c r="B49" s="112" t="str">
        <f>IF('Welcome &amp; Instructions'!$B$15=_Config!$J$2,"",B22)</f>
        <v/>
      </c>
      <c r="C49" s="112" t="str">
        <f>IF('Welcome &amp; Instructions'!$B$15=_Config!$J$2,"",B22+C22)</f>
        <v/>
      </c>
      <c r="D49" s="112" t="str">
        <f>IF('Welcome &amp; Instructions'!$B$15=_Config!$J$2,"",B22+C22+D22)</f>
        <v/>
      </c>
      <c r="E49" s="112" t="str">
        <f>IF('Welcome &amp; Instructions'!$B$15=_Config!$J$2,"",F22)</f>
        <v/>
      </c>
    </row>
    <row r="50" spans="1:6">
      <c r="A50" t="s">
        <v>19</v>
      </c>
      <c r="B50" s="112" t="str">
        <f>IF('Welcome &amp; Instructions'!$B$15=_Config!$J$2,"",B23)</f>
        <v/>
      </c>
      <c r="C50" s="112" t="str">
        <f>IF('Welcome &amp; Instructions'!$B$15=_Config!$J$2,"",B23+C23)</f>
        <v/>
      </c>
      <c r="D50" s="112" t="str">
        <f>IF('Welcome &amp; Instructions'!$B$15=_Config!$J$2,"",B23+C23+D23)</f>
        <v/>
      </c>
      <c r="E50" s="112" t="str">
        <f>IF('Welcome &amp; Instructions'!$B$15=_Config!$J$2,"",F23)</f>
        <v/>
      </c>
    </row>
    <row r="51" spans="1:6">
      <c r="A51" t="s">
        <v>22</v>
      </c>
      <c r="B51" s="112" t="str">
        <f>IF('Welcome &amp; Instructions'!$B$15=_Config!$J$2,"",B24)</f>
        <v/>
      </c>
      <c r="C51" s="112" t="str">
        <f>IF('Welcome &amp; Instructions'!$B$15=_Config!$J$2,"",B24+C24)</f>
        <v/>
      </c>
      <c r="D51" s="112" t="str">
        <f>IF('Welcome &amp; Instructions'!$B$15=_Config!$J$2,"",B24+C24+D24)</f>
        <v/>
      </c>
      <c r="E51" s="112" t="str">
        <f>IF('Welcome &amp; Instructions'!$B$15=_Config!$J$2,"",F24)</f>
        <v/>
      </c>
    </row>
    <row r="52" spans="1:6">
      <c r="A52" t="s">
        <v>25</v>
      </c>
      <c r="B52" s="112" t="str">
        <f>IF('Welcome &amp; Instructions'!$B$15=_Config!$J$2,"",B25)</f>
        <v/>
      </c>
      <c r="C52" s="112" t="str">
        <f>IF('Welcome &amp; Instructions'!$B$15=_Config!$J$2,"",B25+C25)</f>
        <v/>
      </c>
      <c r="D52" s="112" t="str">
        <f>IF('Welcome &amp; Instructions'!$B$15=_Config!$J$2,"",B25+C25+D25)</f>
        <v/>
      </c>
      <c r="E52" s="112" t="str">
        <f>IF('Welcome &amp; Instructions'!$B$15=_Config!$J$2,"",F25)</f>
        <v/>
      </c>
    </row>
    <row r="53" spans="1:6">
      <c r="A53" t="s">
        <v>27</v>
      </c>
      <c r="B53" s="112" t="str">
        <f>IF('Welcome &amp; Instructions'!$B$15=_Config!$J$2,"",B26)</f>
        <v/>
      </c>
      <c r="C53" s="112" t="str">
        <f>IF('Welcome &amp; Instructions'!$B$15=_Config!$J$2,"",B26+C26)</f>
        <v/>
      </c>
      <c r="D53" s="112" t="str">
        <f>IF('Welcome &amp; Instructions'!$B$15=_Config!$J$2,"",B26+C26+D26)</f>
        <v/>
      </c>
      <c r="E53" s="112" t="str">
        <f>IF('Welcome &amp; Instructions'!$B$15=_Config!$J$2,"",F26)</f>
        <v/>
      </c>
    </row>
    <row r="54" spans="1:6">
      <c r="A54" s="91" t="s">
        <v>177</v>
      </c>
      <c r="B54" s="113">
        <f>SUM(B20:B26)</f>
        <v>0</v>
      </c>
      <c r="C54" s="113">
        <f>SUM(B20:C26)</f>
        <v>0</v>
      </c>
      <c r="D54" s="113">
        <f>SUM(B20:D26)</f>
        <v>0</v>
      </c>
      <c r="E54" s="113">
        <f>SUM(F20:F26)</f>
        <v>0</v>
      </c>
    </row>
    <row r="55" spans="1:6">
      <c r="A55" s="91" t="s">
        <v>199</v>
      </c>
      <c r="B55" s="113">
        <f>B45-B54</f>
        <v>0</v>
      </c>
      <c r="C55" s="113">
        <f t="shared" ref="C55:E55" si="10">C45-C54</f>
        <v>0</v>
      </c>
      <c r="D55" s="113">
        <f t="shared" si="10"/>
        <v>0</v>
      </c>
      <c r="E55" s="113">
        <f t="shared" si="10"/>
        <v>0</v>
      </c>
    </row>
    <row r="56" spans="1:6">
      <c r="A56" s="92" t="s">
        <v>28</v>
      </c>
      <c r="B56" s="115">
        <f>B30</f>
        <v>0</v>
      </c>
      <c r="C56" s="115">
        <f>B30+C30</f>
        <v>0</v>
      </c>
      <c r="D56" s="115">
        <f>B30+C30+D30</f>
        <v>0</v>
      </c>
      <c r="E56" s="115">
        <f>F30</f>
        <v>0</v>
      </c>
    </row>
    <row r="57" spans="1:6">
      <c r="A57" s="140" t="s">
        <v>23</v>
      </c>
      <c r="B57" s="141">
        <f>B31</f>
        <v>0</v>
      </c>
      <c r="C57" s="141">
        <f>B31+C31</f>
        <v>0</v>
      </c>
      <c r="D57" s="141">
        <f>B31+C31+D31</f>
        <v>0</v>
      </c>
      <c r="E57" s="141">
        <f>F31</f>
        <v>0</v>
      </c>
    </row>
    <row r="58" spans="1:6">
      <c r="A58" s="136" t="s">
        <v>9</v>
      </c>
      <c r="B58" s="142">
        <f>B32</f>
        <v>0</v>
      </c>
      <c r="C58" s="142">
        <f>B32+C32</f>
        <v>0</v>
      </c>
      <c r="D58" s="142">
        <f>B32+C32+D32</f>
        <v>0</v>
      </c>
      <c r="E58" s="142">
        <f>F32</f>
        <v>0</v>
      </c>
    </row>
    <row r="59" spans="1:6">
      <c r="A59" s="92" t="s">
        <v>30</v>
      </c>
      <c r="B59" s="115">
        <f>B33</f>
        <v>0</v>
      </c>
      <c r="C59" s="115">
        <f>B33+C33</f>
        <v>0</v>
      </c>
      <c r="D59" s="115">
        <f>B33+C33+D33</f>
        <v>0</v>
      </c>
      <c r="E59" s="115">
        <f>F33</f>
        <v>0</v>
      </c>
    </row>
    <row r="60" spans="1:6">
      <c r="A60" s="92" t="s">
        <v>31</v>
      </c>
      <c r="B60" s="115">
        <f>B34</f>
        <v>0</v>
      </c>
      <c r="C60" s="115">
        <f>B34+C34</f>
        <v>0</v>
      </c>
      <c r="D60" s="115">
        <f>B34+C34+D34</f>
        <v>0</v>
      </c>
      <c r="E60" s="115">
        <f>F34</f>
        <v>0</v>
      </c>
    </row>
    <row r="61" spans="1:6">
      <c r="A61" s="189" t="s">
        <v>206</v>
      </c>
      <c r="B61" s="189"/>
      <c r="C61" s="189"/>
      <c r="D61" s="189"/>
      <c r="E61" s="189"/>
      <c r="F61" s="189"/>
    </row>
    <row r="62" spans="1:6">
      <c r="A62" s="92" t="s">
        <v>207</v>
      </c>
      <c r="B62" s="134">
        <v>0</v>
      </c>
      <c r="C62" s="115"/>
      <c r="D62" s="115"/>
      <c r="E62" s="115"/>
    </row>
    <row r="63" spans="1:6">
      <c r="A63" s="92" t="s">
        <v>208</v>
      </c>
      <c r="B63" s="135">
        <v>0</v>
      </c>
      <c r="C63" s="115"/>
      <c r="D63" s="115"/>
      <c r="E63" s="115"/>
    </row>
    <row r="64" spans="1:6">
      <c r="A64" s="190" t="s">
        <v>209</v>
      </c>
      <c r="B64" s="190"/>
      <c r="C64" s="190"/>
      <c r="D64" s="190"/>
      <c r="E64" s="190"/>
      <c r="F64" s="190"/>
    </row>
    <row r="65" spans="1:5">
      <c r="A65" s="22" t="s">
        <v>210</v>
      </c>
      <c r="B65" s="21"/>
      <c r="C65" s="21"/>
      <c r="D65" s="23"/>
      <c r="E65" s="19"/>
    </row>
    <row r="66" spans="1:5">
      <c r="A66" s="27" t="s">
        <v>211</v>
      </c>
      <c r="B66" s="24" t="s">
        <v>212</v>
      </c>
      <c r="C66" s="24" t="s">
        <v>139</v>
      </c>
      <c r="D66" s="30" t="s">
        <v>213</v>
      </c>
    </row>
    <row r="67" spans="1:5">
      <c r="A67" s="28" t="s">
        <v>171</v>
      </c>
      <c r="B67" s="25" t="str">
        <f>B10</f>
        <v>6 Apr - 5 Jul</v>
      </c>
      <c r="C67" s="50" t="str">
        <f>"7 August "&amp;StartYear</f>
        <v>7 August 2026</v>
      </c>
      <c r="D67" s="32" t="s">
        <v>214</v>
      </c>
    </row>
    <row r="68" spans="1:5">
      <c r="A68" s="28" t="s">
        <v>172</v>
      </c>
      <c r="B68" s="25" t="str">
        <f>C10</f>
        <v>6 Jul - 5 Oct</v>
      </c>
      <c r="C68" s="50" t="str">
        <f>"7 November "&amp;StartYear</f>
        <v>7 November 2026</v>
      </c>
      <c r="D68" s="32" t="s">
        <v>214</v>
      </c>
    </row>
    <row r="69" spans="1:5">
      <c r="A69" s="28" t="s">
        <v>173</v>
      </c>
      <c r="B69" s="25" t="str">
        <f>D10</f>
        <v>6 Oct - 5 Jan</v>
      </c>
      <c r="C69" s="50" t="str">
        <f>"7 February "&amp;(StartYear+1)</f>
        <v>7 February 2027</v>
      </c>
      <c r="D69" s="32" t="s">
        <v>214</v>
      </c>
    </row>
    <row r="70" spans="1:5">
      <c r="A70" s="29" t="s">
        <v>174</v>
      </c>
      <c r="B70" s="26" t="str">
        <f>E10</f>
        <v>6 Jan - 5 Apr</v>
      </c>
      <c r="C70" s="51" t="str">
        <f>"7 May "&amp;(StartYear+1)</f>
        <v>7 May 2027</v>
      </c>
      <c r="D70" s="33" t="s">
        <v>214</v>
      </c>
    </row>
    <row r="72" spans="1:5" ht="20.25" customHeight="1">
      <c r="A72" s="151" t="s">
        <v>156</v>
      </c>
      <c r="B72" s="152"/>
      <c r="C72" s="152"/>
      <c r="D72" s="152"/>
      <c r="E72" s="153"/>
    </row>
    <row r="73" spans="1:5" ht="20.25" customHeight="1">
      <c r="A73" s="154" t="s">
        <v>157</v>
      </c>
      <c r="B73" s="155"/>
      <c r="C73" s="155"/>
      <c r="D73" s="155"/>
      <c r="E73" s="156"/>
    </row>
    <row r="74" spans="1:5" ht="30" customHeight="1">
      <c r="A74" s="157" t="s">
        <v>158</v>
      </c>
      <c r="B74" s="158"/>
      <c r="C74" s="158"/>
      <c r="D74" s="158"/>
      <c r="E74" s="159"/>
    </row>
    <row r="75" spans="1:5" ht="30" customHeight="1">
      <c r="A75" s="184" t="s">
        <v>159</v>
      </c>
      <c r="B75" s="185"/>
      <c r="C75" s="185"/>
      <c r="D75" s="185"/>
      <c r="E75" s="186"/>
    </row>
  </sheetData>
  <mergeCells count="7">
    <mergeCell ref="A73:E73"/>
    <mergeCell ref="A74:E74"/>
    <mergeCell ref="A75:E75"/>
    <mergeCell ref="A7:F7"/>
    <mergeCell ref="A72:E72"/>
    <mergeCell ref="A61:F61"/>
    <mergeCell ref="A64:F64"/>
  </mergeCells>
  <conditionalFormatting sqref="D5">
    <cfRule type="cellIs" dxfId="4" priority="1" operator="lessThan">
      <formula>0</formula>
    </cfRule>
    <cfRule type="cellIs" priority="2" operator="between"/>
  </conditionalFormatting>
  <conditionalFormatting sqref="D67:D70">
    <cfRule type="cellIs" dxfId="3" priority="23" operator="equal">
      <formula>"Filed"</formula>
    </cfRule>
  </conditionalFormatting>
  <conditionalFormatting sqref="D67:D70">
    <cfRule type="cellIs" dxfId="2" priority="24" operator="equal">
      <formula>"Not filed"</formula>
    </cfRule>
  </conditionalFormatting>
  <conditionalFormatting sqref="A7:F7">
    <cfRule type="expression" dxfId="1" priority="25">
      <formula>LEN($A$7)&gt;0</formula>
    </cfRule>
  </conditionalFormatting>
  <conditionalFormatting sqref="A3:F3">
    <cfRule type="expression" dxfId="0" priority="28">
      <formula>$A$3&lt;&gt;""</formula>
    </cfRule>
  </conditionalFormatting>
  <dataValidations count="1">
    <dataValidation type="list" allowBlank="1" showInputMessage="1" showErrorMessage="1" sqref="D67:D70" xr:uid="{8C1965C0-AD93-4A97-8E0E-68D760DCECE3}">
      <formula1>"Not filed,Filed"</formula1>
    </dataValidation>
  </dataValidations>
  <hyperlinks>
    <hyperlink ref="A73" r:id="rId1" tooltip="Open aligned.tax to file your MTD return" xr:uid="{A98FB77F-A078-45D1-9070-389A2E022C8A}"/>
  </hyperlinks>
  <pageMargins left="0.7" right="0.7" top="0.75" bottom="0.75" header="0.3" footer="0.3"/>
  <pageSetup orientation="portrait" horizontalDpi="4294967295" verticalDpi="4294967295"/>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59E0B"/>
  </sheetPr>
  <dimension ref="A1:C22"/>
  <sheetViews>
    <sheetView showGridLines="0" workbookViewId="0">
      <selection sqref="A1:C1"/>
    </sheetView>
  </sheetViews>
  <sheetFormatPr defaultRowHeight="15"/>
  <cols>
    <col min="1" max="1" width="30" customWidth="1"/>
    <col min="2" max="2" width="45" customWidth="1"/>
    <col min="3" max="3" width="40" customWidth="1"/>
  </cols>
  <sheetData>
    <row r="1" spans="1:3" ht="21">
      <c r="A1" s="192" t="s">
        <v>215</v>
      </c>
      <c r="B1" s="192"/>
      <c r="C1" s="192"/>
    </row>
    <row r="2" spans="1:3">
      <c r="A2" s="193" t="s">
        <v>216</v>
      </c>
      <c r="B2" s="193"/>
      <c r="C2" s="193"/>
    </row>
    <row r="4" spans="1:3">
      <c r="A4" s="6" t="s">
        <v>217</v>
      </c>
      <c r="B4" s="6" t="s">
        <v>218</v>
      </c>
      <c r="C4" s="6" t="s">
        <v>219</v>
      </c>
    </row>
    <row r="5" spans="1:3" ht="75" customHeight="1">
      <c r="A5" s="7" t="s">
        <v>220</v>
      </c>
      <c r="B5" s="8" t="s">
        <v>221</v>
      </c>
      <c r="C5" s="8" t="s">
        <v>222</v>
      </c>
    </row>
    <row r="6" spans="1:3" ht="60" customHeight="1">
      <c r="A6" s="9" t="s">
        <v>223</v>
      </c>
      <c r="B6" s="10" t="s">
        <v>224</v>
      </c>
      <c r="C6" s="10" t="s">
        <v>225</v>
      </c>
    </row>
    <row r="7" spans="1:3" ht="60" customHeight="1">
      <c r="A7" s="7" t="s">
        <v>226</v>
      </c>
      <c r="B7" s="8" t="s">
        <v>227</v>
      </c>
      <c r="C7" s="8" t="s">
        <v>228</v>
      </c>
    </row>
    <row r="8" spans="1:3" ht="75" customHeight="1">
      <c r="A8" s="9" t="s">
        <v>229</v>
      </c>
      <c r="B8" s="10" t="s">
        <v>230</v>
      </c>
      <c r="C8" s="10" t="s">
        <v>231</v>
      </c>
    </row>
    <row r="9" spans="1:3" ht="30" customHeight="1">
      <c r="A9" s="7" t="s">
        <v>232</v>
      </c>
      <c r="B9" s="8" t="s">
        <v>233</v>
      </c>
      <c r="C9" s="8" t="s">
        <v>234</v>
      </c>
    </row>
    <row r="10" spans="1:3" ht="60" customHeight="1">
      <c r="A10" s="9" t="s">
        <v>235</v>
      </c>
      <c r="B10" s="10" t="s">
        <v>236</v>
      </c>
      <c r="C10" s="10" t="s">
        <v>237</v>
      </c>
    </row>
    <row r="11" spans="1:3" ht="60" customHeight="1">
      <c r="A11" s="132" t="s">
        <v>238</v>
      </c>
      <c r="B11" s="133" t="s">
        <v>239</v>
      </c>
      <c r="C11" s="133" t="s">
        <v>240</v>
      </c>
    </row>
    <row r="12" spans="1:3" ht="30" customHeight="1">
      <c r="A12" s="7" t="s">
        <v>241</v>
      </c>
      <c r="B12" s="8" t="s">
        <v>242</v>
      </c>
      <c r="C12" s="8" t="s">
        <v>243</v>
      </c>
    </row>
    <row r="13" spans="1:3" ht="30" customHeight="1">
      <c r="A13" s="11" t="s">
        <v>244</v>
      </c>
      <c r="B13" s="194" t="s">
        <v>245</v>
      </c>
      <c r="C13" s="194"/>
    </row>
    <row r="14" spans="1:3" ht="60" customHeight="1">
      <c r="A14" s="9" t="s">
        <v>246</v>
      </c>
      <c r="B14" s="10" t="s">
        <v>247</v>
      </c>
      <c r="C14" s="10" t="s">
        <v>248</v>
      </c>
    </row>
    <row r="15" spans="1:3" ht="30" customHeight="1">
      <c r="A15" s="11" t="s">
        <v>244</v>
      </c>
      <c r="B15" s="194" t="s">
        <v>249</v>
      </c>
      <c r="C15" s="194"/>
    </row>
    <row r="16" spans="1:3" ht="30" customHeight="1">
      <c r="A16" s="12" t="s">
        <v>250</v>
      </c>
      <c r="B16" s="195" t="s">
        <v>251</v>
      </c>
      <c r="C16" s="195"/>
    </row>
    <row r="17" spans="1:3" ht="30" customHeight="1">
      <c r="A17" s="13" t="s">
        <v>252</v>
      </c>
      <c r="B17" s="191" t="s">
        <v>253</v>
      </c>
      <c r="C17" s="191"/>
    </row>
    <row r="19" spans="1:3" ht="20.25" customHeight="1">
      <c r="A19" s="151" t="s">
        <v>156</v>
      </c>
      <c r="B19" s="152"/>
      <c r="C19" s="153"/>
    </row>
    <row r="20" spans="1:3" ht="20.25" customHeight="1">
      <c r="A20" s="154" t="s">
        <v>157</v>
      </c>
      <c r="B20" s="155"/>
      <c r="C20" s="156"/>
    </row>
    <row r="21" spans="1:3" ht="30" customHeight="1">
      <c r="A21" s="157" t="s">
        <v>158</v>
      </c>
      <c r="B21" s="158"/>
      <c r="C21" s="159"/>
    </row>
    <row r="22" spans="1:3" ht="30" customHeight="1">
      <c r="A22" s="184" t="s">
        <v>159</v>
      </c>
      <c r="B22" s="185"/>
      <c r="C22" s="186"/>
    </row>
  </sheetData>
  <mergeCells count="10">
    <mergeCell ref="A1:C1"/>
    <mergeCell ref="A2:C2"/>
    <mergeCell ref="B13:C13"/>
    <mergeCell ref="B15:C15"/>
    <mergeCell ref="B16:C16"/>
    <mergeCell ref="A19:C19"/>
    <mergeCell ref="A20:C20"/>
    <mergeCell ref="A21:C21"/>
    <mergeCell ref="A22:C22"/>
    <mergeCell ref="B17:C17"/>
  </mergeCells>
  <hyperlinks>
    <hyperlink ref="A20" r:id="rId1" tooltip="Open aligned.tax to file your MTD return" xr:uid="{15911CC1-2B16-4CF0-ABE2-1C5F23FDFCD4}"/>
  </hyperlink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Anthony Kieran</cp:lastModifiedBy>
  <cp:revision/>
  <dcterms:created xsi:type="dcterms:W3CDTF">2026-03-23T23:15:33Z</dcterms:created>
  <dcterms:modified xsi:type="dcterms:W3CDTF">2026-07-20T11:03:42Z</dcterms:modified>
  <cp:category/>
  <cp:contentStatus/>
</cp:coreProperties>
</file>