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600" firstSheet="0" activeTab="0" autoFilterDateGrouping="1"/>
  </bookViews>
  <sheets>
    <sheet name="Cover" sheetId="1" state="visible" r:id="rId1"/>
    <sheet name="Cash Book" sheetId="2" state="visible" r:id="rId2"/>
    <sheet name="Categories" sheetId="3" state="visible" r:id="rId3"/>
  </sheets>
  <definedNames>
    <definedName name="_xlnm.Print_Area" localSheetId="0">'Cover'!$A$1:$C$31</definedName>
    <definedName name="_xlnm._FilterDatabase" localSheetId="1" hidden="1">'Cash Book'!$B$9:$J$9</definedName>
    <definedName name="_xlnm.Print_Titles" localSheetId="1">'Cash Book'!$1:$9</definedName>
    <definedName name="_xlnm.Print_Area" localSheetId="1">'Cash Book'!$A$1:$L$45</definedName>
    <definedName name="_xlnm.Print_Titles" localSheetId="2">'Categories'!$1:$5</definedName>
    <definedName name="_xlnm.Print_Area" localSheetId="2">'Categories'!$A$1:$F$39</definedName>
  </definedNames>
  <calcPr calcId="191029" fullCalcOnLoad="1" iterateDelta="0.0001"/>
</workbook>
</file>

<file path=xl/styles.xml><?xml version="1.0" encoding="utf-8"?>
<styleSheet xmlns="http://schemas.openxmlformats.org/spreadsheetml/2006/main">
  <numFmts count="3">
    <numFmt numFmtId="164" formatCode="\£#,##0.00;[Red]\(\£#,##0.00\);&quot;–&quot;"/>
    <numFmt numFmtId="165" formatCode="£#,##0.00;[Red](£#,##0.00);&quot;–&quot;"/>
    <numFmt numFmtId="166" formatCode="dd/mm/yyyy"/>
  </numFmts>
  <fonts count="26">
    <font>
      <name val="Calibri"/>
      <family val="2"/>
      <color theme="1"/>
      <sz val="11"/>
      <scheme val="minor"/>
    </font>
    <font>
      <name val="Calibri"/>
      <b val="1"/>
      <color rgb="FF1F2937"/>
      <sz val="22"/>
    </font>
    <font>
      <name val="Calibri"/>
      <color rgb="FF6B7280"/>
      <sz val="11"/>
    </font>
    <font>
      <name val="Calibri"/>
      <b val="1"/>
      <color rgb="FF1F2937"/>
      <sz val="11"/>
    </font>
    <font>
      <name val="Calibri"/>
      <color rgb="FF1F2937"/>
      <sz val="11"/>
    </font>
    <font>
      <name val="Calibri"/>
      <b val="1"/>
      <color rgb="FF1E40AF"/>
      <sz val="11"/>
      <u val="single"/>
    </font>
    <font>
      <name val="Calibri"/>
      <i val="1"/>
      <color rgb="FF6B7280"/>
      <sz val="10"/>
    </font>
    <font>
      <name val="Calibri"/>
      <b val="1"/>
      <color rgb="FF374151"/>
      <sz val="10"/>
    </font>
    <font>
      <name val="Calibri"/>
      <b val="1"/>
      <color rgb="FFFFFFFF"/>
      <sz val="10"/>
    </font>
    <font>
      <name val="Calibri"/>
      <b val="1"/>
      <color rgb="FFFFFFFF"/>
      <sz val="18"/>
    </font>
    <font>
      <name val="Calibri"/>
      <b val="1"/>
      <color rgb="FFFFFFFF"/>
      <sz val="12"/>
    </font>
    <font>
      <name val="Calibri"/>
      <i val="1"/>
      <color rgb="FF6B7280"/>
      <sz val="11"/>
    </font>
    <font>
      <name val="Calibri"/>
      <b val="1"/>
      <color rgb="FF1F2937"/>
      <sz val="13"/>
    </font>
    <font>
      <name val="Calibri"/>
      <b val="1"/>
      <color rgb="FF0EA5E9"/>
      <sz val="11"/>
      <u val="single"/>
    </font>
    <font>
      <name val="Calibri"/>
      <b val="1"/>
      <color rgb="001F2937"/>
      <sz val="22"/>
    </font>
    <font>
      <name val="Calibri"/>
      <color rgb="006B7280"/>
      <sz val="10"/>
    </font>
    <font>
      <name val="Calibri"/>
      <b val="1"/>
      <color rgb="00FFFFFF"/>
      <sz val="12"/>
    </font>
    <font>
      <name val="Calibri"/>
      <color rgb="001F2937"/>
      <sz val="11"/>
    </font>
    <font>
      <name val="Calibri"/>
      <color rgb="00374151"/>
      <sz val="11"/>
    </font>
    <font>
      <name val="Calibri"/>
      <b val="1"/>
      <color rgb="001F2937"/>
      <sz val="12"/>
    </font>
    <font>
      <name val="Calibri"/>
      <b val="1"/>
      <color rgb="001F2937"/>
      <sz val="11"/>
    </font>
    <font>
      <name val="Calibri"/>
      <i val="1"/>
      <color rgb="006B7280"/>
      <sz val="10"/>
    </font>
    <font>
      <name val="Calibri"/>
      <color rgb="006B7280"/>
      <sz val="11"/>
    </font>
    <font>
      <name val="Calibri"/>
      <b val="1"/>
      <color rgb="001E40AF"/>
      <sz val="12"/>
      <u val="single"/>
    </font>
    <font>
      <name val="Calibri"/>
      <b val="1"/>
      <color rgb="000EA5E9"/>
      <sz val="12"/>
      <u val="single"/>
    </font>
    <font>
      <name val="Calibri"/>
      <color rgb="006B7280"/>
      <sz val="9"/>
    </font>
  </fonts>
  <fills count="9">
    <fill>
      <patternFill/>
    </fill>
    <fill>
      <patternFill patternType="gray125"/>
    </fill>
    <fill>
      <patternFill patternType="solid">
        <fgColor rgb="FFDBEAFE"/>
      </patternFill>
    </fill>
    <fill>
      <patternFill patternType="solid">
        <fgColor rgb="FF1E40AF"/>
      </patternFill>
    </fill>
    <fill>
      <patternFill patternType="solid">
        <fgColor rgb="FF1F2937"/>
      </patternFill>
    </fill>
    <fill>
      <patternFill patternType="solid">
        <fgColor rgb="FFFFFFFF"/>
      </patternFill>
    </fill>
    <fill>
      <patternFill patternType="solid">
        <fgColor rgb="001E40AF"/>
      </patternFill>
    </fill>
    <fill>
      <patternFill patternType="solid">
        <fgColor rgb="00FFFFFF"/>
      </patternFill>
    </fill>
    <fill>
      <patternFill patternType="solid">
        <fgColor rgb="00DBEAFE"/>
      </patternFill>
    </fill>
  </fills>
  <borders count="29">
    <border>
      <left/>
      <right/>
      <top/>
      <bottom/>
      <diagonal/>
    </border>
    <border>
      <left style="dashDot">
        <color rgb="FF9CA3AF"/>
      </left>
      <right style="dashDot">
        <color rgb="FF9CA3AF"/>
      </right>
      <top style="dashDot">
        <color rgb="FF9CA3AF"/>
      </top>
      <bottom style="dashDot">
        <color rgb="FF9CA3AF"/>
      </bottom>
      <diagonal/>
    </border>
    <border>
      <left/>
      <right/>
      <top/>
      <bottom style="thin">
        <color rgb="FFE5E7EB"/>
      </bottom>
      <diagonal/>
    </border>
    <border>
      <left style="medium">
        <color rgb="FF1E40AF"/>
      </left>
      <right/>
      <top style="medium">
        <color rgb="FF1E40AF"/>
      </top>
      <bottom style="medium">
        <color rgb="FF1E40AF"/>
      </bottom>
      <diagonal/>
    </border>
    <border>
      <left/>
      <right/>
      <top style="medium">
        <color rgb="FF1E40AF"/>
      </top>
      <bottom style="medium">
        <color rgb="FF1E40AF"/>
      </bottom>
      <diagonal/>
    </border>
    <border>
      <left/>
      <right style="medium">
        <color rgb="FF1E40AF"/>
      </right>
      <top style="medium">
        <color rgb="FF1E40AF"/>
      </top>
      <bottom style="medium">
        <color rgb="FF1E40AF"/>
      </bottom>
      <diagonal/>
    </border>
    <border>
      <left/>
      <right/>
      <top/>
      <bottom style="thin">
        <color rgb="FFE5E7EB"/>
      </bottom>
      <diagonal/>
    </border>
    <border>
      <left style="medium">
        <color rgb="FF1E40AF"/>
      </left>
      <right/>
      <top/>
      <bottom/>
      <diagonal/>
    </border>
    <border>
      <left/>
      <right/>
      <top/>
      <bottom/>
      <diagonal/>
    </border>
    <border>
      <left/>
      <right style="medium">
        <color rgb="FF1E40AF"/>
      </right>
      <top/>
      <bottom/>
      <diagonal/>
    </border>
    <border>
      <left style="medium">
        <color rgb="FF1E40AF"/>
      </left>
      <right/>
      <top/>
      <bottom style="thin">
        <color rgb="FFE5E7EB"/>
      </bottom>
      <diagonal/>
    </border>
    <border>
      <left/>
      <right style="medium">
        <color rgb="FF1E40AF"/>
      </right>
      <top/>
      <bottom style="thin">
        <color rgb="FFE5E7EB"/>
      </bottom>
      <diagonal/>
    </border>
    <border>
      <left style="medium">
        <color rgb="FF1E40AF"/>
      </left>
      <right/>
      <top style="medium">
        <color rgb="FF1E40AF"/>
      </top>
      <bottom style="medium">
        <color rgb="FF1E40AF"/>
      </bottom>
      <diagonal/>
    </border>
    <border>
      <left/>
      <right/>
      <top/>
      <bottom style="medium">
        <color rgb="FF1E40AF"/>
      </bottom>
      <diagonal/>
    </border>
    <border>
      <left/>
      <right/>
      <top style="medium">
        <color rgb="FF1E40AF"/>
      </top>
      <bottom style="medium">
        <color rgb="FF1E40AF"/>
      </bottom>
      <diagonal/>
    </border>
    <border>
      <left/>
      <right style="medium">
        <color rgb="FF1E40AF"/>
      </right>
      <top style="medium">
        <color rgb="FF1E40AF"/>
      </top>
      <bottom style="medium">
        <color rgb="FF1E40AF"/>
      </bottom>
      <diagonal/>
    </border>
    <border>
      <left/>
      <right/>
      <top style="dashDot">
        <color rgb="FF9CA3AF"/>
      </top>
      <bottom/>
      <diagonal/>
    </border>
    <border>
      <left/>
      <right style="dashDot">
        <color rgb="FF9CA3AF"/>
      </right>
      <top style="dashDot">
        <color rgb="FF9CA3AF"/>
      </top>
      <bottom/>
      <diagonal/>
    </border>
    <border>
      <left/>
      <right style="dashDot">
        <color rgb="FF9CA3AF"/>
      </right>
      <top style="dashDot">
        <color rgb="FF9CA3AF"/>
      </top>
      <bottom style="dashDot">
        <color rgb="FF9CA3AF"/>
      </bottom>
      <diagonal/>
    </border>
    <border>
      <left/>
      <right/>
      <top style="medium">
        <color rgb="FF1E40AF"/>
      </top>
      <bottom/>
      <diagonal/>
    </border>
    <border>
      <left style="thin">
        <color rgb="009CA3AF"/>
      </left>
      <top style="thin">
        <color rgb="009CA3AF"/>
      </top>
      <bottom style="thin">
        <color rgb="009CA3AF"/>
      </bottom>
    </border>
    <border>
      <top style="thin">
        <color rgb="009CA3AF"/>
      </top>
      <bottom style="thin">
        <color rgb="009CA3AF"/>
      </bottom>
    </border>
    <border>
      <right style="thin">
        <color rgb="009CA3AF"/>
      </right>
      <top style="thin">
        <color rgb="009CA3AF"/>
      </top>
      <bottom style="thin">
        <color rgb="009CA3AF"/>
      </bottom>
    </border>
    <border>
      <left style="thin">
        <color rgb="009CA3AF"/>
      </left>
      <bottom style="thin">
        <color rgb="00E5E7EB"/>
      </bottom>
    </border>
    <border>
      <bottom style="thin">
        <color rgb="00E5E7EB"/>
      </bottom>
    </border>
    <border>
      <right style="thin">
        <color rgb="009CA3AF"/>
      </right>
      <bottom style="thin">
        <color rgb="00E5E7EB"/>
      </bottom>
    </border>
    <border>
      <left style="thin">
        <color rgb="009CA3AF"/>
      </left>
      <top style="medium">
        <color rgb="001E40AF"/>
      </top>
      <bottom style="thin">
        <color rgb="009CA3AF"/>
      </bottom>
    </border>
    <border>
      <top style="medium">
        <color rgb="001E40AF"/>
      </top>
      <bottom style="thin">
        <color rgb="009CA3AF"/>
      </bottom>
    </border>
    <border>
      <right style="thin">
        <color rgb="009CA3AF"/>
      </right>
      <top style="medium">
        <color rgb="001E40AF"/>
      </top>
      <bottom style="thin">
        <color rgb="009CA3AF"/>
      </bottom>
    </border>
  </borders>
  <cellStyleXfs count="1">
    <xf numFmtId="0" fontId="0" fillId="0" borderId="8"/>
  </cellStyleXfs>
  <cellXfs count="85">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4" fillId="0" borderId="0" applyAlignment="1" pivotButton="0" quotePrefix="0" xfId="0">
      <alignment horizontal="left" vertical="top" wrapText="1"/>
    </xf>
    <xf numFmtId="0" fontId="4" fillId="0" borderId="0" applyAlignment="1" pivotButton="0" quotePrefix="0" xfId="0">
      <alignment horizontal="left" vertical="center"/>
    </xf>
    <xf numFmtId="0" fontId="5" fillId="0" borderId="0" applyAlignment="1" pivotButton="0" quotePrefix="0" xfId="0">
      <alignment horizontal="left" vertical="center"/>
    </xf>
    <xf numFmtId="0" fontId="7" fillId="0" borderId="0" applyAlignment="1" pivotButton="0" quotePrefix="0" xfId="0">
      <alignment vertical="center"/>
    </xf>
    <xf numFmtId="9" fontId="4" fillId="2" borderId="0" applyAlignment="1" applyProtection="1" pivotButton="0" quotePrefix="0" xfId="0">
      <alignment vertical="center"/>
      <protection locked="0" hidden="0"/>
    </xf>
    <xf numFmtId="0" fontId="0" fillId="0" borderId="2" pivotButton="0" quotePrefix="0" xfId="0"/>
    <xf numFmtId="0" fontId="10" fillId="3" borderId="3" applyAlignment="1" pivotButton="0" quotePrefix="0" xfId="0">
      <alignment horizontal="center" vertical="center" wrapText="1"/>
    </xf>
    <xf numFmtId="0" fontId="10" fillId="3" borderId="4" applyAlignment="1" pivotButton="0" quotePrefix="0" xfId="0">
      <alignment horizontal="left" vertical="center" wrapText="1"/>
    </xf>
    <xf numFmtId="0" fontId="10" fillId="3" borderId="4" applyAlignment="1" pivotButton="0" quotePrefix="0" xfId="0">
      <alignment horizontal="right" vertical="center" wrapText="1"/>
    </xf>
    <xf numFmtId="0" fontId="10" fillId="3" borderId="5" applyAlignment="1" pivotButton="0" quotePrefix="0" xfId="0">
      <alignment horizontal="right" vertical="center" wrapText="1"/>
    </xf>
    <xf numFmtId="0" fontId="0" fillId="5" borderId="7" pivotButton="0" quotePrefix="0" xfId="0"/>
    <xf numFmtId="0" fontId="11" fillId="5" borderId="8" applyAlignment="1" pivotButton="0" quotePrefix="0" xfId="0">
      <alignment vertical="center"/>
    </xf>
    <xf numFmtId="0" fontId="0" fillId="5" borderId="8" pivotButton="0" quotePrefix="0" xfId="0"/>
    <xf numFmtId="164" fontId="4" fillId="5" borderId="9" applyAlignment="1" pivotButton="0" quotePrefix="0" xfId="0">
      <alignment horizontal="right" vertical="center"/>
    </xf>
    <xf numFmtId="14" fontId="4" fillId="2" borderId="10" applyAlignment="1" applyProtection="1" pivotButton="0" quotePrefix="0" xfId="0">
      <alignment vertical="center"/>
      <protection locked="0" hidden="0"/>
    </xf>
    <xf numFmtId="0" fontId="4" fillId="2" borderId="6" applyAlignment="1" applyProtection="1" pivotButton="0" quotePrefix="0" xfId="0">
      <alignment vertical="center" wrapText="1"/>
      <protection locked="0" hidden="0"/>
    </xf>
    <xf numFmtId="0" fontId="4" fillId="2" borderId="6" applyAlignment="1" applyProtection="1" pivotButton="0" quotePrefix="0" xfId="0">
      <alignment vertical="center"/>
      <protection locked="0" hidden="0"/>
    </xf>
    <xf numFmtId="164" fontId="4" fillId="2" borderId="6" applyAlignment="1" applyProtection="1" pivotButton="0" quotePrefix="0" xfId="0">
      <alignment horizontal="right" vertical="center"/>
      <protection locked="0" hidden="0"/>
    </xf>
    <xf numFmtId="164" fontId="4" fillId="5" borderId="6" applyAlignment="1" pivotButton="0" quotePrefix="0" xfId="0">
      <alignment horizontal="right" vertical="center"/>
    </xf>
    <xf numFmtId="164" fontId="4" fillId="5" borderId="11" applyAlignment="1" pivotButton="0" quotePrefix="0" xfId="0">
      <alignment horizontal="right" vertical="center"/>
    </xf>
    <xf numFmtId="164" fontId="12" fillId="5" borderId="14" applyAlignment="1" pivotButton="0" quotePrefix="0" xfId="0">
      <alignment horizontal="right" vertical="center"/>
    </xf>
    <xf numFmtId="164" fontId="12" fillId="5" borderId="15" applyAlignment="1" pivotButton="0" quotePrefix="0" xfId="0">
      <alignment horizontal="right" vertical="center"/>
    </xf>
    <xf numFmtId="164" fontId="4" fillId="2" borderId="0" applyAlignment="1" applyProtection="1" pivotButton="0" quotePrefix="0" xfId="0">
      <alignment horizontal="right" vertical="center"/>
      <protection locked="0" hidden="0"/>
    </xf>
    <xf numFmtId="0" fontId="0" fillId="0" borderId="0" pivotButton="0" quotePrefix="0" xfId="0"/>
    <xf numFmtId="0" fontId="8" fillId="3" borderId="0" applyAlignment="1" pivotButton="0" quotePrefix="0" xfId="0">
      <alignment horizontal="center" vertical="center"/>
    </xf>
    <xf numFmtId="0" fontId="4" fillId="5" borderId="0" applyAlignment="1" pivotButton="0" quotePrefix="0" xfId="0">
      <alignment vertical="center" wrapText="1"/>
    </xf>
    <xf numFmtId="164" fontId="9" fillId="3" borderId="0" applyAlignment="1" pivotButton="0" quotePrefix="0" xfId="0">
      <alignment horizontal="right" vertical="center"/>
    </xf>
    <xf numFmtId="0" fontId="6" fillId="0" borderId="1" applyAlignment="1" pivotButton="0" quotePrefix="0" xfId="0">
      <alignment horizontal="center" vertical="center"/>
    </xf>
    <xf numFmtId="0" fontId="12" fillId="5" borderId="12" applyAlignment="1" pivotButton="0" quotePrefix="0" xfId="0">
      <alignment vertical="center"/>
    </xf>
    <xf numFmtId="0" fontId="0" fillId="0" borderId="13" pivotButton="0" quotePrefix="0" xfId="0"/>
    <xf numFmtId="0" fontId="3" fillId="0" borderId="0" applyAlignment="1" pivotButton="0" quotePrefix="0" xfId="0">
      <alignment vertical="center"/>
    </xf>
    <xf numFmtId="0" fontId="4" fillId="2" borderId="0" applyAlignment="1" applyProtection="1" pivotButton="0" quotePrefix="0" xfId="0">
      <alignment vertical="center"/>
      <protection locked="0" hidden="0"/>
    </xf>
    <xf numFmtId="164" fontId="9" fillId="4" borderId="0" applyAlignment="1" pivotButton="0" quotePrefix="0" xfId="0">
      <alignment horizontal="right" vertical="center"/>
    </xf>
    <xf numFmtId="0" fontId="8" fillId="4" borderId="0" applyAlignment="1" pivotButton="0" quotePrefix="0" xfId="0">
      <alignment horizontal="center" vertical="center"/>
    </xf>
    <xf numFmtId="0" fontId="14" fillId="0" borderId="0" applyAlignment="1" pivotButton="0" quotePrefix="0" xfId="0">
      <alignment vertical="top" wrapText="1"/>
    </xf>
    <xf numFmtId="0" fontId="22" fillId="0" borderId="0" applyAlignment="1" pivotButton="0" quotePrefix="0" xfId="0">
      <alignment vertical="top" wrapText="1"/>
    </xf>
    <xf numFmtId="0" fontId="19" fillId="0" borderId="0" applyAlignment="1" pivotButton="0" quotePrefix="0" xfId="0">
      <alignment vertical="top" wrapText="1"/>
    </xf>
    <xf numFmtId="0" fontId="17" fillId="0" borderId="0" applyAlignment="1" pivotButton="0" quotePrefix="0" xfId="0">
      <alignment vertical="top" wrapText="1"/>
    </xf>
    <xf numFmtId="0" fontId="23" fillId="0" borderId="0" applyAlignment="1" pivotButton="0" quotePrefix="0" xfId="0">
      <alignment vertical="top" wrapText="1"/>
    </xf>
    <xf numFmtId="0" fontId="13" fillId="0" borderId="0" applyAlignment="1" pivotButton="0" quotePrefix="0" xfId="0">
      <alignment horizontal="left" vertical="center"/>
    </xf>
    <xf numFmtId="0" fontId="24" fillId="0" borderId="0" applyAlignment="1" pivotButton="0" quotePrefix="0" xfId="0">
      <alignment vertical="top" wrapText="1"/>
    </xf>
    <xf numFmtId="0" fontId="25" fillId="0" borderId="0" applyAlignment="1" pivotButton="0" quotePrefix="0" xfId="0">
      <alignment vertical="top" wrapText="1"/>
    </xf>
    <xf numFmtId="0" fontId="0" fillId="0" borderId="18" pivotButton="0" quotePrefix="0" xfId="0"/>
    <xf numFmtId="0" fontId="4" fillId="2" borderId="8" applyAlignment="1" applyProtection="1" pivotButton="0" quotePrefix="0" xfId="0">
      <alignment vertical="center"/>
      <protection locked="0" hidden="0"/>
    </xf>
    <xf numFmtId="0" fontId="0" fillId="0" borderId="0" applyProtection="1" pivotButton="0" quotePrefix="0" xfId="0">
      <protection locked="0" hidden="0"/>
    </xf>
    <xf numFmtId="0" fontId="4" fillId="2" borderId="8" applyAlignment="1" applyProtection="1" pivotButton="0" quotePrefix="0" xfId="0">
      <alignment horizontal="left" vertical="center"/>
      <protection locked="0" hidden="0"/>
    </xf>
    <xf numFmtId="164" fontId="4" fillId="2" borderId="8" applyAlignment="1" applyProtection="1" pivotButton="0" quotePrefix="0" xfId="0">
      <alignment horizontal="right" vertical="center"/>
      <protection locked="0" hidden="0"/>
    </xf>
    <xf numFmtId="0" fontId="8" fillId="3" borderId="8" applyAlignment="1" pivotButton="0" quotePrefix="0" xfId="0">
      <alignment horizontal="center" vertical="center"/>
    </xf>
    <xf numFmtId="0" fontId="8" fillId="4" borderId="8" applyAlignment="1" pivotButton="0" quotePrefix="0" xfId="0">
      <alignment horizontal="center" vertical="center"/>
    </xf>
    <xf numFmtId="164" fontId="9" fillId="3" borderId="8" applyAlignment="1" pivotButton="0" quotePrefix="0" xfId="0">
      <alignment horizontal="center" vertical="center"/>
    </xf>
    <xf numFmtId="164" fontId="9" fillId="4" borderId="8" applyAlignment="1" pivotButton="0" quotePrefix="0" xfId="0">
      <alignment horizontal="center" vertical="center"/>
    </xf>
    <xf numFmtId="0" fontId="0" fillId="0" borderId="8" pivotButton="0" quotePrefix="0" xfId="0"/>
    <xf numFmtId="0" fontId="10" fillId="3" borderId="14" applyAlignment="1" pivotButton="0" quotePrefix="0" xfId="0">
      <alignment horizontal="center" vertical="center" wrapText="1"/>
    </xf>
    <xf numFmtId="0" fontId="0" fillId="5" borderId="8" applyAlignment="1" pivotButton="0" quotePrefix="0" xfId="0">
      <alignment horizontal="center"/>
    </xf>
    <xf numFmtId="166" fontId="4" fillId="2" borderId="10" applyAlignment="1" applyProtection="1" pivotButton="0" quotePrefix="0" xfId="0">
      <alignment vertical="center"/>
      <protection locked="0" hidden="0"/>
    </xf>
    <xf numFmtId="9" fontId="4" fillId="2" borderId="6" applyAlignment="1" applyProtection="1" pivotButton="0" quotePrefix="0" xfId="0">
      <alignment horizontal="center" vertical="center"/>
      <protection locked="0" hidden="0"/>
    </xf>
    <xf numFmtId="0" fontId="0" fillId="0" borderId="14" pivotButton="0" quotePrefix="0" xfId="0"/>
    <xf numFmtId="164" fontId="12" fillId="5" borderId="14" applyAlignment="1" pivotButton="0" quotePrefix="0" xfId="0">
      <alignment horizontal="center" vertical="center"/>
    </xf>
    <xf numFmtId="0" fontId="3" fillId="0" borderId="8" applyAlignment="1" pivotButton="0" quotePrefix="0" xfId="0">
      <alignment vertical="center"/>
    </xf>
    <xf numFmtId="0" fontId="4" fillId="5" borderId="8" applyAlignment="1" pivotButton="0" quotePrefix="0" xfId="0">
      <alignment vertical="center" wrapText="1"/>
    </xf>
    <xf numFmtId="0" fontId="14" fillId="0" borderId="0" pivotButton="0" quotePrefix="0" xfId="0"/>
    <xf numFmtId="0" fontId="15" fillId="0" borderId="0" applyAlignment="1" pivotButton="0" quotePrefix="0" xfId="0">
      <alignment vertical="top" wrapText="1"/>
    </xf>
    <xf numFmtId="0" fontId="16" fillId="6" borderId="20" applyAlignment="1" pivotButton="0" quotePrefix="0" xfId="0">
      <alignment horizontal="left" vertical="center" wrapText="1"/>
    </xf>
    <xf numFmtId="0" fontId="16" fillId="6" borderId="21" applyAlignment="1" pivotButton="0" quotePrefix="0" xfId="0">
      <alignment horizontal="left" vertical="center" wrapText="1"/>
    </xf>
    <xf numFmtId="0" fontId="16" fillId="6" borderId="21" applyAlignment="1" pivotButton="0" quotePrefix="0" xfId="0">
      <alignment horizontal="center" vertical="center" wrapText="1"/>
    </xf>
    <xf numFmtId="0" fontId="16" fillId="6" borderId="22" applyAlignment="1" pivotButton="0" quotePrefix="0" xfId="0">
      <alignment horizontal="center" vertical="center" wrapText="1"/>
    </xf>
    <xf numFmtId="0" fontId="17" fillId="7" borderId="23" applyAlignment="1" pivotButton="0" quotePrefix="0" xfId="0">
      <alignment horizontal="left" vertical="center"/>
    </xf>
    <xf numFmtId="0" fontId="18" fillId="7" borderId="24" applyAlignment="1" pivotButton="0" quotePrefix="0" xfId="0">
      <alignment horizontal="left" vertical="center"/>
    </xf>
    <xf numFmtId="165" fontId="17" fillId="7" borderId="24" applyAlignment="1" pivotButton="0" quotePrefix="0" xfId="0">
      <alignment horizontal="right" vertical="center"/>
    </xf>
    <xf numFmtId="165" fontId="17" fillId="7" borderId="25" applyAlignment="1" pivotButton="0" quotePrefix="0" xfId="0">
      <alignment horizontal="right" vertical="center"/>
    </xf>
    <xf numFmtId="0" fontId="19" fillId="7" borderId="26" pivotButton="0" quotePrefix="0" xfId="0"/>
    <xf numFmtId="0" fontId="19" fillId="7" borderId="27" pivotButton="0" quotePrefix="0" xfId="0"/>
    <xf numFmtId="165" fontId="19" fillId="7" borderId="27" applyAlignment="1" pivotButton="0" quotePrefix="0" xfId="0">
      <alignment horizontal="right" vertical="center"/>
    </xf>
    <xf numFmtId="165" fontId="19" fillId="7" borderId="28" applyAlignment="1" pivotButton="0" quotePrefix="0" xfId="0">
      <alignment horizontal="right" vertical="center"/>
    </xf>
    <xf numFmtId="0" fontId="20" fillId="0" borderId="0" pivotButton="0" quotePrefix="0" xfId="0"/>
    <xf numFmtId="0" fontId="17" fillId="0" borderId="0" pivotButton="0" quotePrefix="0" xfId="0"/>
    <xf numFmtId="0" fontId="21" fillId="0" borderId="0" applyAlignment="1" pivotButton="0" quotePrefix="0" xfId="0">
      <alignment vertical="top" wrapText="1"/>
    </xf>
    <xf numFmtId="0" fontId="19" fillId="0" borderId="0" pivotButton="0" quotePrefix="0" xfId="0"/>
    <xf numFmtId="0" fontId="18" fillId="0" borderId="23" pivotButton="0" quotePrefix="0" xfId="0"/>
    <xf numFmtId="0" fontId="0" fillId="0" borderId="24" pivotButton="0" quotePrefix="0" xfId="0"/>
    <xf numFmtId="9" fontId="17" fillId="8" borderId="25" applyAlignment="1" applyProtection="1" pivotButton="0" quotePrefix="0" xfId="0">
      <alignment horizontal="center" vertical="center"/>
      <protection locked="0" hidden="0"/>
    </xf>
  </cellXfs>
  <cellStyles count="1">
    <cellStyle name="Normal" xfId="0" builtinId="0"/>
  </cellStyles>
  <dxfs count="1">
    <dxf>
      <font>
        <b val="1"/>
        <color rgb="00DC262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sheet1.xml><?xml version="1.0" encoding="utf-8"?>
<worksheet xmlns="http://schemas.openxmlformats.org/spreadsheetml/2006/main">
  <sheetPr>
    <tabColor rgb="FF1E40AF"/>
    <outlinePr summaryBelow="1" summaryRight="1"/>
    <pageSetUpPr fitToPage="1"/>
  </sheetPr>
  <dimension ref="A1:B30"/>
  <sheetViews>
    <sheetView showGridLines="0" tabSelected="1" workbookViewId="0">
      <selection activeCell="A1" sqref="A1"/>
    </sheetView>
  </sheetViews>
  <sheetFormatPr baseColWidth="8" defaultRowHeight="15"/>
  <cols>
    <col width="2" customWidth="1" style="27" min="1" max="1"/>
    <col width="82" customWidth="1" style="27" min="2" max="2"/>
  </cols>
  <sheetData>
    <row r="1" s="27"/>
    <row r="2" ht="40" customHeight="1" s="27">
      <c r="B2" s="38" t="inlineStr">
        <is>
          <t>MTD Cash Book</t>
        </is>
      </c>
    </row>
    <row r="3" ht="36" customHeight="1" s="27">
      <c r="B3" s="39" t="inlineStr">
        <is>
          <t>A Making Tax Digital cash book for sole traders and landlords. Record money in and out for one tax year, with a running balance, VAT and totals by HMRC category.</t>
        </is>
      </c>
    </row>
    <row r="4" ht="8" customHeight="1" s="27"/>
    <row r="5" ht="20" customHeight="1" s="27">
      <c r="B5" s="40" t="inlineStr">
        <is>
          <t>How to use</t>
        </is>
      </c>
    </row>
    <row r="6" ht="36" customHeight="1" s="27">
      <c r="B6" s="41" t="inlineStr">
        <is>
          <t>1. Enter your business name, tax year and the bank balance on 6 April (your opening balance) at the top of the Cash Book tab.</t>
        </is>
      </c>
    </row>
    <row r="7" ht="36" customHeight="1" s="27">
      <c r="B7" s="41" t="inlineStr">
        <is>
          <t>2. Set the accounting basis. Most sole traders and landlords use the cash basis (the default). Choose Traditional only if you use traditional (accruals) accounting.</t>
        </is>
      </c>
    </row>
    <row r="8" ht="36" customHeight="1" s="27">
      <c r="B8" s="41" t="inlineStr">
        <is>
          <t>3. Add each payment in or out on its own row: date (dd/mm/yyyy), description, category from the dropdown, reference, and the amount in Money In or Money Out.</t>
        </is>
      </c>
    </row>
    <row r="9" ht="66" customHeight="1" s="27">
      <c r="B9" s="41" t="inlineStr">
        <is>
          <t>4. Enter amounts as they appear on your bank statement. If you are VAT registered, pick the VAT rate for each line (20%, 5% or 0%). Leave it blank if you are not VAT registered, or for a line with no VAT you can reclaim. The VAT inside each amount, the running balance and the totals work themselves out.</t>
        </is>
      </c>
    </row>
    <row r="10" ht="36" customHeight="1" s="27">
      <c r="B10" s="41" t="inlineStr">
        <is>
          <t>5. The Categories tab totals each HMRC category for the tax year so far. Those year-to-date figures are what an MTD quarterly update asks for.</t>
        </is>
      </c>
    </row>
    <row r="11" ht="8" customHeight="1" s="27"/>
    <row r="12" ht="20" customHeight="1" s="27">
      <c r="B12" s="40" t="inlineStr">
        <is>
          <t>Starting your cash book</t>
        </is>
      </c>
    </row>
    <row r="13" ht="51" customHeight="1" s="27">
      <c r="B13" s="41" t="inlineStr">
        <is>
          <t>The template opens blank, ready for one tax year. Start with the opening balance, then add transactions in date order. Use a fresh copy for each tax year. If you keep your records in this workbook, you can upload it to aligned.tax as an .xlsx file.</t>
        </is>
      </c>
    </row>
    <row r="14" ht="8" customHeight="1" s="27"/>
    <row r="15" ht="20" customHeight="1" s="27">
      <c r="B15" s="40" t="inlineStr">
        <is>
          <t>Removing the footer credit</t>
        </is>
      </c>
    </row>
    <row r="16" ht="36" customHeight="1" s="27">
      <c r="B16" s="41" t="inlineStr">
        <is>
          <t>A small aligned.tax credit prints in the page footer. You are welcome to keep it, but you can remove it from Page Layout, Page Setup, Header/Footer.</t>
        </is>
      </c>
    </row>
    <row r="17" ht="8" customHeight="1" s="27"/>
    <row r="18" ht="20" customHeight="1" s="27">
      <c r="B18" s="40" t="inlineStr">
        <is>
          <t>Notes</t>
        </is>
      </c>
    </row>
    <row r="19" ht="36" customHeight="1" s="27">
      <c r="B19" s="41" t="inlineStr">
        <is>
          <t>Blue cells are your inputs. White cells are calculated and protected. The sheet is protected so only blue cells can be edited. No password is needed to unprotect if you want to change the layout.</t>
        </is>
      </c>
    </row>
    <row r="20" ht="51" customHeight="1" s="27">
      <c r="B20" s="41" t="inlineStr">
        <is>
          <t>MTD quarterly updates are cumulative. Each one covers 6 April to the end of the quarter (5 July, 5 October, 5 January, 5 April), so the year-to-date totals on the Categories tab are the figures to send.</t>
        </is>
      </c>
    </row>
    <row r="21" ht="21" customHeight="1" s="27">
      <c r="B21" s="41" t="inlineStr">
        <is>
          <t>The self-check under the table flags an amount with no date or a line with no category.</t>
        </is>
      </c>
    </row>
    <row r="22" ht="81" customHeight="1" s="27">
      <c r="B22" s="41" t="inlineStr">
        <is>
          <t>Under the cash basis, equipment, tools and machinery are allowable expenses when you pay for them. Under traditional accounting they are claimed as capital allowances. Cars always go to capital allowances. Land, buildings and other capital items HMRC excludes are never an expense: use the Land, buildings and other capital category. The Categories tab shows where each one goes. See gov.uk/capital-allowances and HMRC BIM72035.</t>
        </is>
      </c>
    </row>
    <row r="23" ht="8" customHeight="1" s="27">
      <c r="B23" s="2" t="n"/>
    </row>
    <row r="24" ht="20" customHeight="1" s="27">
      <c r="B24" s="42" t="inlineStr">
        <is>
          <t>Free template from aligned.tax</t>
        </is>
      </c>
    </row>
    <row r="25" ht="21" customHeight="1" s="27">
      <c r="B25" s="39" t="inlineStr">
        <is>
          <t>Free spreadsheet templates for UK small businesses, sole traders and landlords.</t>
        </is>
      </c>
    </row>
    <row r="26" ht="8" customHeight="1" s="27">
      <c r="B26" s="43" t="n"/>
    </row>
    <row r="27" ht="20" customHeight="1" s="27">
      <c r="B27" s="44" t="inlineStr">
        <is>
          <t>Ready for Making Tax Digital? aligned.tax</t>
        </is>
      </c>
    </row>
    <row r="28" ht="21" customHeight="1" s="27">
      <c r="B28" s="39" t="inlineStr">
        <is>
          <t>Submit your MTD for Income Tax quarterly updates to HMRC straight from your spreadsheet.</t>
        </is>
      </c>
    </row>
    <row r="29" ht="8" customHeight="1" s="27"/>
    <row r="30" ht="51" customHeight="1" s="27">
      <c r="B30" s="45"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B24" r:id="rId1"/>
    <hyperlink xmlns:r="http://schemas.openxmlformats.org/officeDocument/2006/relationships" ref="B27" r:id="rId2"/>
  </hyperlinks>
  <pageMargins left="0.25" right="0.25" top="0.45" bottom="0.7" header="0.3" footer="0.3"/>
  <pageSetup orientation="portrait" paperSize="9" fitToHeight="1" fitToWidth="1"/>
  <headerFooter>
    <oddHeader/>
    <oddFooter>&amp;C&amp;9 &amp;9aligned.tax  ·  free templates for UK small businesses  ·  aligned.tax/templates</oddFooter>
    <evenHeader/>
    <evenFooter/>
    <firstHeader/>
    <firstFooter/>
  </headerFooter>
</worksheet>
</file>

<file path=xl/worksheets/sheet2.xml><?xml version="1.0" encoding="utf-8"?>
<worksheet xmlns="http://schemas.openxmlformats.org/spreadsheetml/2006/main">
  <sheetPr>
    <tabColor rgb="FF1E40AF"/>
    <outlinePr summaryBelow="1" summaryRight="1"/>
    <pageSetUpPr fitToPage="1"/>
  </sheetPr>
  <dimension ref="A1:L45"/>
  <sheetViews>
    <sheetView showGridLines="0" workbookViewId="0">
      <pane xSplit="1" ySplit="10" topLeftCell="B11" activePane="bottomRight" state="frozen"/>
      <selection pane="topRight" activeCell="A1" sqref="A1"/>
      <selection pane="bottomLeft" activeCell="A1" sqref="A1"/>
      <selection pane="bottomRight" activeCell="A1" sqref="A1"/>
    </sheetView>
  </sheetViews>
  <sheetFormatPr baseColWidth="8" defaultRowHeight="15"/>
  <cols>
    <col width="2" customWidth="1" style="27" min="1" max="1"/>
    <col width="17" customWidth="1" style="27" min="2" max="2"/>
    <col width="28" customWidth="1" style="27" min="3" max="3"/>
    <col width="52" customWidth="1" style="27" min="4" max="4"/>
    <col width="13" customWidth="1" style="27" min="5" max="5"/>
    <col width="17" customWidth="1" style="27" min="6" max="6"/>
    <col width="15" customWidth="1" style="27" min="7" max="7"/>
    <col width="10" customWidth="1" style="27" min="8" max="8"/>
    <col width="14" customWidth="1" style="27" min="9" max="9"/>
    <col width="14" customWidth="1" style="27" min="10" max="10"/>
    <col width="15" customWidth="1" style="27" min="11" max="11"/>
    <col width="2" customWidth="1" style="27" min="12" max="12"/>
  </cols>
  <sheetData>
    <row r="1" ht="8.1" customHeight="1" s="27"/>
    <row r="2" ht="36" customHeight="1" s="27">
      <c r="B2" s="1" t="inlineStr">
        <is>
          <t>MTD Cash Book</t>
        </is>
      </c>
      <c r="J2" s="31" t="inlineStr">
        <is>
          <t>Add your logo here</t>
        </is>
      </c>
      <c r="K2" s="46" t="n"/>
    </row>
    <row r="3" ht="20.1" customHeight="1" s="27">
      <c r="B3" s="7" t="inlineStr">
        <is>
          <t>Business name:</t>
        </is>
      </c>
      <c r="C3" s="47" t="n"/>
      <c r="D3" s="48" t="n"/>
      <c r="F3" s="7" t="inlineStr">
        <is>
          <t>Tax year:</t>
        </is>
      </c>
      <c r="G3" s="47" t="n"/>
      <c r="H3" s="48" t="n"/>
    </row>
    <row r="4" ht="20.1" customHeight="1" s="27">
      <c r="B4" s="7" t="inlineStr">
        <is>
          <t>Accounting basis:</t>
        </is>
      </c>
      <c r="C4" s="49" t="inlineStr">
        <is>
          <t>Cash basis</t>
        </is>
      </c>
      <c r="D4" s="48" t="n"/>
      <c r="F4" s="7" t="inlineStr">
        <is>
          <t>Opening balance:</t>
        </is>
      </c>
      <c r="G4" s="50" t="n"/>
      <c r="H4" s="48" t="n"/>
    </row>
    <row r="5" ht="6" customHeight="1" s="27">
      <c r="B5" s="9" t="n"/>
      <c r="C5" s="9" t="n"/>
      <c r="D5" s="9" t="n"/>
      <c r="E5" s="9" t="n"/>
      <c r="F5" s="9" t="n"/>
      <c r="G5" s="9" t="n"/>
      <c r="H5" s="9" t="n"/>
      <c r="I5" s="9" t="n"/>
      <c r="J5" s="9" t="n"/>
    </row>
    <row r="6" ht="36" customHeight="1" s="27">
      <c r="B6" s="51" t="inlineStr">
        <is>
          <t>TOTAL MONEY IN</t>
        </is>
      </c>
      <c r="D6" s="51" t="inlineStr">
        <is>
          <t>TOTAL MONEY OUT</t>
        </is>
      </c>
      <c r="F6" s="51" t="inlineStr">
        <is>
          <t>NET VAT (IN LESS OUT)</t>
        </is>
      </c>
      <c r="I6" s="52" t="inlineStr">
        <is>
          <t>CLOSING BALANCE</t>
        </is>
      </c>
    </row>
    <row r="7" ht="44.1" customHeight="1" s="27">
      <c r="B7" s="53">
        <f>F42</f>
        <v/>
      </c>
      <c r="D7" s="53">
        <f>G42</f>
        <v/>
      </c>
      <c r="F7" s="53">
        <f>I42-J42</f>
        <v/>
      </c>
      <c r="I7" s="54">
        <f>K42</f>
        <v/>
      </c>
    </row>
    <row r="8" ht="8.1" customHeight="1" s="27">
      <c r="H8" s="55" t="n"/>
    </row>
    <row r="9" ht="32.1" customHeight="1" s="27">
      <c r="B9" s="10" t="inlineStr">
        <is>
          <t>Date</t>
        </is>
      </c>
      <c r="C9" s="11" t="inlineStr">
        <is>
          <t>Description</t>
        </is>
      </c>
      <c r="D9" s="11" t="inlineStr">
        <is>
          <t>Category</t>
        </is>
      </c>
      <c r="E9" s="11" t="inlineStr">
        <is>
          <t>Reference</t>
        </is>
      </c>
      <c r="F9" s="12" t="inlineStr">
        <is>
          <t>Money In £</t>
        </is>
      </c>
      <c r="G9" s="12" t="inlineStr">
        <is>
          <t>Money Out £</t>
        </is>
      </c>
      <c r="H9" s="56" t="inlineStr">
        <is>
          <t>VAT rate</t>
        </is>
      </c>
      <c r="I9" s="12" t="inlineStr">
        <is>
          <t>VAT in Money In £</t>
        </is>
      </c>
      <c r="J9" s="12" t="inlineStr">
        <is>
          <t>VAT in Money Out £</t>
        </is>
      </c>
      <c r="K9" s="13" t="inlineStr">
        <is>
          <t>Running Balance £</t>
        </is>
      </c>
    </row>
    <row r="10" ht="21.95" customHeight="1" s="27">
      <c r="B10" s="14" t="n"/>
      <c r="C10" s="15" t="inlineStr">
        <is>
          <t>Opening Balance</t>
        </is>
      </c>
      <c r="D10" s="16" t="n"/>
      <c r="E10" s="16" t="n"/>
      <c r="F10" s="16" t="n"/>
      <c r="G10" s="16" t="n"/>
      <c r="H10" s="57" t="n"/>
      <c r="I10" s="16" t="n"/>
      <c r="J10" s="16" t="n"/>
      <c r="K10" s="17">
        <f>IF($G$4="","",$G$4)</f>
        <v/>
      </c>
    </row>
    <row r="11" ht="21.95" customHeight="1" s="27">
      <c r="B11" s="58" t="n"/>
      <c r="C11" s="19" t="n"/>
      <c r="D11" s="20" t="n"/>
      <c r="E11" s="20" t="n"/>
      <c r="F11" s="21" t="n"/>
      <c r="G11" s="21" t="n"/>
      <c r="H11" s="59" t="n"/>
      <c r="I11" s="22">
        <f>IF(F11="","",IF(N($H11)&gt;0,ROUND(F11*$H11/(1+$H11),2),0))</f>
        <v/>
      </c>
      <c r="J11" s="22">
        <f>IF(G11="","",IF(N($H11)&gt;0,ROUND(G11*$H11/(1+$H11),2),0))</f>
        <v/>
      </c>
      <c r="K11" s="23">
        <f>IF(B11="","",N($G$4)+SUMIF($B$11:B11,"&lt;&gt;",$F$11:F11)-SUMIF($B$11:B11,"&lt;&gt;",$G$11:G11))</f>
        <v/>
      </c>
    </row>
    <row r="12" ht="21.95" customHeight="1" s="27">
      <c r="B12" s="58" t="n"/>
      <c r="C12" s="19" t="n"/>
      <c r="D12" s="20" t="n"/>
      <c r="E12" s="20" t="n"/>
      <c r="F12" s="21" t="n"/>
      <c r="G12" s="21" t="n"/>
      <c r="H12" s="59" t="n"/>
      <c r="I12" s="22">
        <f>IF(F12="","",IF(N($H12)&gt;0,ROUND(F12*$H12/(1+$H12),2),0))</f>
        <v/>
      </c>
      <c r="J12" s="22">
        <f>IF(G12="","",IF(N($H12)&gt;0,ROUND(G12*$H12/(1+$H12),2),0))</f>
        <v/>
      </c>
      <c r="K12" s="23">
        <f>IF(B12="","",N($G$4)+SUMIF($B$11:B12,"&lt;&gt;",$F$11:F12)-SUMIF($B$11:B12,"&lt;&gt;",$G$11:G12))</f>
        <v/>
      </c>
    </row>
    <row r="13" ht="21.95" customHeight="1" s="27">
      <c r="B13" s="58" t="n"/>
      <c r="C13" s="19" t="n"/>
      <c r="D13" s="20" t="n"/>
      <c r="E13" s="20" t="n"/>
      <c r="F13" s="21" t="n"/>
      <c r="G13" s="21" t="n"/>
      <c r="H13" s="59" t="n"/>
      <c r="I13" s="22">
        <f>IF(F13="","",IF(N($H13)&gt;0,ROUND(F13*$H13/(1+$H13),2),0))</f>
        <v/>
      </c>
      <c r="J13" s="22">
        <f>IF(G13="","",IF(N($H13)&gt;0,ROUND(G13*$H13/(1+$H13),2),0))</f>
        <v/>
      </c>
      <c r="K13" s="23">
        <f>IF(B13="","",N($G$4)+SUMIF($B$11:B13,"&lt;&gt;",$F$11:F13)-SUMIF($B$11:B13,"&lt;&gt;",$G$11:G13))</f>
        <v/>
      </c>
    </row>
    <row r="14" ht="21.95" customHeight="1" s="27">
      <c r="B14" s="58" t="n"/>
      <c r="C14" s="19" t="n"/>
      <c r="D14" s="20" t="n"/>
      <c r="E14" s="20" t="n"/>
      <c r="F14" s="21" t="n"/>
      <c r="G14" s="21" t="n"/>
      <c r="H14" s="59" t="n"/>
      <c r="I14" s="22">
        <f>IF(F14="","",IF(N($H14)&gt;0,ROUND(F14*$H14/(1+$H14),2),0))</f>
        <v/>
      </c>
      <c r="J14" s="22">
        <f>IF(G14="","",IF(N($H14)&gt;0,ROUND(G14*$H14/(1+$H14),2),0))</f>
        <v/>
      </c>
      <c r="K14" s="23">
        <f>IF(B14="","",N($G$4)+SUMIF($B$11:B14,"&lt;&gt;",$F$11:F14)-SUMIF($B$11:B14,"&lt;&gt;",$G$11:G14))</f>
        <v/>
      </c>
    </row>
    <row r="15" ht="21.95" customHeight="1" s="27">
      <c r="B15" s="58" t="n"/>
      <c r="C15" s="19" t="n"/>
      <c r="D15" s="20" t="n"/>
      <c r="E15" s="20" t="n"/>
      <c r="F15" s="21" t="n"/>
      <c r="G15" s="21" t="n"/>
      <c r="H15" s="59" t="n"/>
      <c r="I15" s="22">
        <f>IF(F15="","",IF(N($H15)&gt;0,ROUND(F15*$H15/(1+$H15),2),0))</f>
        <v/>
      </c>
      <c r="J15" s="22">
        <f>IF(G15="","",IF(N($H15)&gt;0,ROUND(G15*$H15/(1+$H15),2),0))</f>
        <v/>
      </c>
      <c r="K15" s="23">
        <f>IF(B15="","",N($G$4)+SUMIF($B$11:B15,"&lt;&gt;",$F$11:F15)-SUMIF($B$11:B15,"&lt;&gt;",$G$11:G15))</f>
        <v/>
      </c>
    </row>
    <row r="16" ht="21.95" customHeight="1" s="27">
      <c r="B16" s="58" t="n"/>
      <c r="C16" s="19" t="n"/>
      <c r="D16" s="20" t="n"/>
      <c r="E16" s="20" t="n"/>
      <c r="F16" s="21" t="n"/>
      <c r="G16" s="21" t="n"/>
      <c r="H16" s="59" t="n"/>
      <c r="I16" s="22">
        <f>IF(F16="","",IF(N($H16)&gt;0,ROUND(F16*$H16/(1+$H16),2),0))</f>
        <v/>
      </c>
      <c r="J16" s="22">
        <f>IF(G16="","",IF(N($H16)&gt;0,ROUND(G16*$H16/(1+$H16),2),0))</f>
        <v/>
      </c>
      <c r="K16" s="23">
        <f>IF(B16="","",N($G$4)+SUMIF($B$11:B16,"&lt;&gt;",$F$11:F16)-SUMIF($B$11:B16,"&lt;&gt;",$G$11:G16))</f>
        <v/>
      </c>
    </row>
    <row r="17" ht="21.95" customHeight="1" s="27">
      <c r="B17" s="58" t="n"/>
      <c r="C17" s="19" t="n"/>
      <c r="D17" s="20" t="n"/>
      <c r="E17" s="20" t="n"/>
      <c r="F17" s="21" t="n"/>
      <c r="G17" s="21" t="n"/>
      <c r="H17" s="59" t="n"/>
      <c r="I17" s="22">
        <f>IF(F17="","",IF(N($H17)&gt;0,ROUND(F17*$H17/(1+$H17),2),0))</f>
        <v/>
      </c>
      <c r="J17" s="22">
        <f>IF(G17="","",IF(N($H17)&gt;0,ROUND(G17*$H17/(1+$H17),2),0))</f>
        <v/>
      </c>
      <c r="K17" s="23">
        <f>IF(B17="","",N($G$4)+SUMIF($B$11:B17,"&lt;&gt;",$F$11:F17)-SUMIF($B$11:B17,"&lt;&gt;",$G$11:G17))</f>
        <v/>
      </c>
    </row>
    <row r="18" ht="21.95" customHeight="1" s="27">
      <c r="B18" s="58" t="n"/>
      <c r="C18" s="19" t="n"/>
      <c r="D18" s="20" t="n"/>
      <c r="E18" s="20" t="n"/>
      <c r="F18" s="21" t="n"/>
      <c r="G18" s="21" t="n"/>
      <c r="H18" s="59" t="n"/>
      <c r="I18" s="22">
        <f>IF(F18="","",IF(N($H18)&gt;0,ROUND(F18*$H18/(1+$H18),2),0))</f>
        <v/>
      </c>
      <c r="J18" s="22">
        <f>IF(G18="","",IF(N($H18)&gt;0,ROUND(G18*$H18/(1+$H18),2),0))</f>
        <v/>
      </c>
      <c r="K18" s="23">
        <f>IF(B18="","",N($G$4)+SUMIF($B$11:B18,"&lt;&gt;",$F$11:F18)-SUMIF($B$11:B18,"&lt;&gt;",$G$11:G18))</f>
        <v/>
      </c>
    </row>
    <row r="19" ht="21.95" customHeight="1" s="27">
      <c r="B19" s="58" t="n"/>
      <c r="C19" s="19" t="n"/>
      <c r="D19" s="20" t="n"/>
      <c r="E19" s="20" t="n"/>
      <c r="F19" s="21" t="n"/>
      <c r="G19" s="21" t="n"/>
      <c r="H19" s="59" t="n"/>
      <c r="I19" s="22">
        <f>IF(F19="","",IF(N($H19)&gt;0,ROUND(F19*$H19/(1+$H19),2),0))</f>
        <v/>
      </c>
      <c r="J19" s="22">
        <f>IF(G19="","",IF(N($H19)&gt;0,ROUND(G19*$H19/(1+$H19),2),0))</f>
        <v/>
      </c>
      <c r="K19" s="23">
        <f>IF(B19="","",N($G$4)+SUMIF($B$11:B19,"&lt;&gt;",$F$11:F19)-SUMIF($B$11:B19,"&lt;&gt;",$G$11:G19))</f>
        <v/>
      </c>
    </row>
    <row r="20" ht="21.95" customHeight="1" s="27">
      <c r="B20" s="58" t="n"/>
      <c r="C20" s="19" t="n"/>
      <c r="D20" s="20" t="n"/>
      <c r="E20" s="20" t="n"/>
      <c r="F20" s="21" t="n"/>
      <c r="G20" s="21" t="n"/>
      <c r="H20" s="59" t="n"/>
      <c r="I20" s="22">
        <f>IF(F20="","",IF(N($H20)&gt;0,ROUND(F20*$H20/(1+$H20),2),0))</f>
        <v/>
      </c>
      <c r="J20" s="22">
        <f>IF(G20="","",IF(N($H20)&gt;0,ROUND(G20*$H20/(1+$H20),2),0))</f>
        <v/>
      </c>
      <c r="K20" s="23">
        <f>IF(B20="","",N($G$4)+SUMIF($B$11:B20,"&lt;&gt;",$F$11:F20)-SUMIF($B$11:B20,"&lt;&gt;",$G$11:G20))</f>
        <v/>
      </c>
    </row>
    <row r="21" ht="21.95" customHeight="1" s="27">
      <c r="B21" s="58" t="n"/>
      <c r="C21" s="19" t="n"/>
      <c r="D21" s="20" t="n"/>
      <c r="E21" s="20" t="n"/>
      <c r="F21" s="21" t="n"/>
      <c r="G21" s="21" t="n"/>
      <c r="H21" s="59" t="n"/>
      <c r="I21" s="22">
        <f>IF(F21="","",IF(N($H21)&gt;0,ROUND(F21*$H21/(1+$H21),2),0))</f>
        <v/>
      </c>
      <c r="J21" s="22">
        <f>IF(G21="","",IF(N($H21)&gt;0,ROUND(G21*$H21/(1+$H21),2),0))</f>
        <v/>
      </c>
      <c r="K21" s="23">
        <f>IF(B21="","",N($G$4)+SUMIF($B$11:B21,"&lt;&gt;",$F$11:F21)-SUMIF($B$11:B21,"&lt;&gt;",$G$11:G21))</f>
        <v/>
      </c>
    </row>
    <row r="22" ht="21.95" customHeight="1" s="27">
      <c r="B22" s="58" t="n"/>
      <c r="C22" s="19" t="n"/>
      <c r="D22" s="20" t="n"/>
      <c r="E22" s="20" t="n"/>
      <c r="F22" s="21" t="n"/>
      <c r="G22" s="21" t="n"/>
      <c r="H22" s="59" t="n"/>
      <c r="I22" s="22">
        <f>IF(F22="","",IF(N($H22)&gt;0,ROUND(F22*$H22/(1+$H22),2),0))</f>
        <v/>
      </c>
      <c r="J22" s="22">
        <f>IF(G22="","",IF(N($H22)&gt;0,ROUND(G22*$H22/(1+$H22),2),0))</f>
        <v/>
      </c>
      <c r="K22" s="23">
        <f>IF(B22="","",N($G$4)+SUMIF($B$11:B22,"&lt;&gt;",$F$11:F22)-SUMIF($B$11:B22,"&lt;&gt;",$G$11:G22))</f>
        <v/>
      </c>
    </row>
    <row r="23" ht="21.95" customHeight="1" s="27">
      <c r="B23" s="58" t="n"/>
      <c r="C23" s="19" t="n"/>
      <c r="D23" s="20" t="n"/>
      <c r="E23" s="20" t="n"/>
      <c r="F23" s="21" t="n"/>
      <c r="G23" s="21" t="n"/>
      <c r="H23" s="59" t="n"/>
      <c r="I23" s="22">
        <f>IF(F23="","",IF(N($H23)&gt;0,ROUND(F23*$H23/(1+$H23),2),0))</f>
        <v/>
      </c>
      <c r="J23" s="22">
        <f>IF(G23="","",IF(N($H23)&gt;0,ROUND(G23*$H23/(1+$H23),2),0))</f>
        <v/>
      </c>
      <c r="K23" s="23">
        <f>IF(B23="","",N($G$4)+SUMIF($B$11:B23,"&lt;&gt;",$F$11:F23)-SUMIF($B$11:B23,"&lt;&gt;",$G$11:G23))</f>
        <v/>
      </c>
    </row>
    <row r="24" ht="21.95" customHeight="1" s="27">
      <c r="B24" s="58" t="n"/>
      <c r="C24" s="19" t="n"/>
      <c r="D24" s="20" t="n"/>
      <c r="E24" s="20" t="n"/>
      <c r="F24" s="21" t="n"/>
      <c r="G24" s="21" t="n"/>
      <c r="H24" s="59" t="n"/>
      <c r="I24" s="22">
        <f>IF(F24="","",IF(N($H24)&gt;0,ROUND(F24*$H24/(1+$H24),2),0))</f>
        <v/>
      </c>
      <c r="J24" s="22">
        <f>IF(G24="","",IF(N($H24)&gt;0,ROUND(G24*$H24/(1+$H24),2),0))</f>
        <v/>
      </c>
      <c r="K24" s="23">
        <f>IF(B24="","",N($G$4)+SUMIF($B$11:B24,"&lt;&gt;",$F$11:F24)-SUMIF($B$11:B24,"&lt;&gt;",$G$11:G24))</f>
        <v/>
      </c>
    </row>
    <row r="25" ht="21.95" customHeight="1" s="27">
      <c r="B25" s="58" t="n"/>
      <c r="C25" s="19" t="n"/>
      <c r="D25" s="20" t="n"/>
      <c r="E25" s="20" t="n"/>
      <c r="F25" s="21" t="n"/>
      <c r="G25" s="21" t="n"/>
      <c r="H25" s="59" t="n"/>
      <c r="I25" s="22">
        <f>IF(F25="","",IF(N($H25)&gt;0,ROUND(F25*$H25/(1+$H25),2),0))</f>
        <v/>
      </c>
      <c r="J25" s="22">
        <f>IF(G25="","",IF(N($H25)&gt;0,ROUND(G25*$H25/(1+$H25),2),0))</f>
        <v/>
      </c>
      <c r="K25" s="23">
        <f>IF(B25="","",N($G$4)+SUMIF($B$11:B25,"&lt;&gt;",$F$11:F25)-SUMIF($B$11:B25,"&lt;&gt;",$G$11:G25))</f>
        <v/>
      </c>
    </row>
    <row r="26" ht="21.95" customHeight="1" s="27">
      <c r="B26" s="58" t="n"/>
      <c r="C26" s="19" t="n"/>
      <c r="D26" s="20" t="n"/>
      <c r="E26" s="20" t="n"/>
      <c r="F26" s="21" t="n"/>
      <c r="G26" s="21" t="n"/>
      <c r="H26" s="59" t="n"/>
      <c r="I26" s="22">
        <f>IF(F26="","",IF(N($H26)&gt;0,ROUND(F26*$H26/(1+$H26),2),0))</f>
        <v/>
      </c>
      <c r="J26" s="22">
        <f>IF(G26="","",IF(N($H26)&gt;0,ROUND(G26*$H26/(1+$H26),2),0))</f>
        <v/>
      </c>
      <c r="K26" s="23">
        <f>IF(B26="","",N($G$4)+SUMIF($B$11:B26,"&lt;&gt;",$F$11:F26)-SUMIF($B$11:B26,"&lt;&gt;",$G$11:G26))</f>
        <v/>
      </c>
    </row>
    <row r="27" ht="21.95" customHeight="1" s="27">
      <c r="B27" s="58" t="n"/>
      <c r="C27" s="19" t="n"/>
      <c r="D27" s="20" t="n"/>
      <c r="E27" s="20" t="n"/>
      <c r="F27" s="21" t="n"/>
      <c r="G27" s="21" t="n"/>
      <c r="H27" s="59" t="n"/>
      <c r="I27" s="22">
        <f>IF(F27="","",IF(N($H27)&gt;0,ROUND(F27*$H27/(1+$H27),2),0))</f>
        <v/>
      </c>
      <c r="J27" s="22">
        <f>IF(G27="","",IF(N($H27)&gt;0,ROUND(G27*$H27/(1+$H27),2),0))</f>
        <v/>
      </c>
      <c r="K27" s="23">
        <f>IF(B27="","",N($G$4)+SUMIF($B$11:B27,"&lt;&gt;",$F$11:F27)-SUMIF($B$11:B27,"&lt;&gt;",$G$11:G27))</f>
        <v/>
      </c>
    </row>
    <row r="28" ht="21.95" customHeight="1" s="27">
      <c r="B28" s="58" t="n"/>
      <c r="C28" s="19" t="n"/>
      <c r="D28" s="20" t="n"/>
      <c r="E28" s="20" t="n"/>
      <c r="F28" s="21" t="n"/>
      <c r="G28" s="21" t="n"/>
      <c r="H28" s="59" t="n"/>
      <c r="I28" s="22">
        <f>IF(F28="","",IF(N($H28)&gt;0,ROUND(F28*$H28/(1+$H28),2),0))</f>
        <v/>
      </c>
      <c r="J28" s="22">
        <f>IF(G28="","",IF(N($H28)&gt;0,ROUND(G28*$H28/(1+$H28),2),0))</f>
        <v/>
      </c>
      <c r="K28" s="23">
        <f>IF(B28="","",N($G$4)+SUMIF($B$11:B28,"&lt;&gt;",$F$11:F28)-SUMIF($B$11:B28,"&lt;&gt;",$G$11:G28))</f>
        <v/>
      </c>
    </row>
    <row r="29" ht="21.95" customHeight="1" s="27">
      <c r="B29" s="58" t="n"/>
      <c r="C29" s="19" t="n"/>
      <c r="D29" s="20" t="n"/>
      <c r="E29" s="20" t="n"/>
      <c r="F29" s="21" t="n"/>
      <c r="G29" s="21" t="n"/>
      <c r="H29" s="59" t="n"/>
      <c r="I29" s="22">
        <f>IF(F29="","",IF(N($H29)&gt;0,ROUND(F29*$H29/(1+$H29),2),0))</f>
        <v/>
      </c>
      <c r="J29" s="22">
        <f>IF(G29="","",IF(N($H29)&gt;0,ROUND(G29*$H29/(1+$H29),2),0))</f>
        <v/>
      </c>
      <c r="K29" s="23">
        <f>IF(B29="","",N($G$4)+SUMIF($B$11:B29,"&lt;&gt;",$F$11:F29)-SUMIF($B$11:B29,"&lt;&gt;",$G$11:G29))</f>
        <v/>
      </c>
    </row>
    <row r="30" ht="21.95" customHeight="1" s="27">
      <c r="B30" s="58" t="n"/>
      <c r="C30" s="19" t="n"/>
      <c r="D30" s="20" t="n"/>
      <c r="E30" s="20" t="n"/>
      <c r="F30" s="21" t="n"/>
      <c r="G30" s="21" t="n"/>
      <c r="H30" s="59" t="n"/>
      <c r="I30" s="22">
        <f>IF(F30="","",IF(N($H30)&gt;0,ROUND(F30*$H30/(1+$H30),2),0))</f>
        <v/>
      </c>
      <c r="J30" s="22">
        <f>IF(G30="","",IF(N($H30)&gt;0,ROUND(G30*$H30/(1+$H30),2),0))</f>
        <v/>
      </c>
      <c r="K30" s="23">
        <f>IF(B30="","",N($G$4)+SUMIF($B$11:B30,"&lt;&gt;",$F$11:F30)-SUMIF($B$11:B30,"&lt;&gt;",$G$11:G30))</f>
        <v/>
      </c>
    </row>
    <row r="31" ht="21.95" customHeight="1" s="27">
      <c r="B31" s="58" t="n"/>
      <c r="C31" s="19" t="n"/>
      <c r="D31" s="20" t="n"/>
      <c r="E31" s="20" t="n"/>
      <c r="F31" s="21" t="n"/>
      <c r="G31" s="21" t="n"/>
      <c r="H31" s="59" t="n"/>
      <c r="I31" s="22">
        <f>IF(F31="","",IF(N($H31)&gt;0,ROUND(F31*$H31/(1+$H31),2),0))</f>
        <v/>
      </c>
      <c r="J31" s="22">
        <f>IF(G31="","",IF(N($H31)&gt;0,ROUND(G31*$H31/(1+$H31),2),0))</f>
        <v/>
      </c>
      <c r="K31" s="23">
        <f>IF(B31="","",N($G$4)+SUMIF($B$11:B31,"&lt;&gt;",$F$11:F31)-SUMIF($B$11:B31,"&lt;&gt;",$G$11:G31))</f>
        <v/>
      </c>
    </row>
    <row r="32" ht="21.95" customHeight="1" s="27">
      <c r="B32" s="58" t="n"/>
      <c r="C32" s="19" t="n"/>
      <c r="D32" s="20" t="n"/>
      <c r="E32" s="20" t="n"/>
      <c r="F32" s="21" t="n"/>
      <c r="G32" s="21" t="n"/>
      <c r="H32" s="59" t="n"/>
      <c r="I32" s="22">
        <f>IF(F32="","",IF(N($H32)&gt;0,ROUND(F32*$H32/(1+$H32),2),0))</f>
        <v/>
      </c>
      <c r="J32" s="22">
        <f>IF(G32="","",IF(N($H32)&gt;0,ROUND(G32*$H32/(1+$H32),2),0))</f>
        <v/>
      </c>
      <c r="K32" s="23">
        <f>IF(B32="","",N($G$4)+SUMIF($B$11:B32,"&lt;&gt;",$F$11:F32)-SUMIF($B$11:B32,"&lt;&gt;",$G$11:G32))</f>
        <v/>
      </c>
    </row>
    <row r="33" ht="21.95" customHeight="1" s="27">
      <c r="B33" s="58" t="n"/>
      <c r="C33" s="19" t="n"/>
      <c r="D33" s="20" t="n"/>
      <c r="E33" s="20" t="n"/>
      <c r="F33" s="21" t="n"/>
      <c r="G33" s="21" t="n"/>
      <c r="H33" s="59" t="n"/>
      <c r="I33" s="22">
        <f>IF(F33="","",IF(N($H33)&gt;0,ROUND(F33*$H33/(1+$H33),2),0))</f>
        <v/>
      </c>
      <c r="J33" s="22">
        <f>IF(G33="","",IF(N($H33)&gt;0,ROUND(G33*$H33/(1+$H33),2),0))</f>
        <v/>
      </c>
      <c r="K33" s="23">
        <f>IF(B33="","",N($G$4)+SUMIF($B$11:B33,"&lt;&gt;",$F$11:F33)-SUMIF($B$11:B33,"&lt;&gt;",$G$11:G33))</f>
        <v/>
      </c>
    </row>
    <row r="34" ht="21.95" customHeight="1" s="27">
      <c r="B34" s="58" t="n"/>
      <c r="C34" s="19" t="n"/>
      <c r="D34" s="20" t="n"/>
      <c r="E34" s="20" t="n"/>
      <c r="F34" s="21" t="n"/>
      <c r="G34" s="21" t="n"/>
      <c r="H34" s="59" t="n"/>
      <c r="I34" s="22">
        <f>IF(F34="","",IF(N($H34)&gt;0,ROUND(F34*$H34/(1+$H34),2),0))</f>
        <v/>
      </c>
      <c r="J34" s="22">
        <f>IF(G34="","",IF(N($H34)&gt;0,ROUND(G34*$H34/(1+$H34),2),0))</f>
        <v/>
      </c>
      <c r="K34" s="23">
        <f>IF(B34="","",N($G$4)+SUMIF($B$11:B34,"&lt;&gt;",$F$11:F34)-SUMIF($B$11:B34,"&lt;&gt;",$G$11:G34))</f>
        <v/>
      </c>
    </row>
    <row r="35" ht="21.95" customHeight="1" s="27">
      <c r="B35" s="58" t="n"/>
      <c r="C35" s="19" t="n"/>
      <c r="D35" s="20" t="n"/>
      <c r="E35" s="20" t="n"/>
      <c r="F35" s="21" t="n"/>
      <c r="G35" s="21" t="n"/>
      <c r="H35" s="59" t="n"/>
      <c r="I35" s="22">
        <f>IF(F35="","",IF(N($H35)&gt;0,ROUND(F35*$H35/(1+$H35),2),0))</f>
        <v/>
      </c>
      <c r="J35" s="22">
        <f>IF(G35="","",IF(N($H35)&gt;0,ROUND(G35*$H35/(1+$H35),2),0))</f>
        <v/>
      </c>
      <c r="K35" s="23">
        <f>IF(B35="","",N($G$4)+SUMIF($B$11:B35,"&lt;&gt;",$F$11:F35)-SUMIF($B$11:B35,"&lt;&gt;",$G$11:G35))</f>
        <v/>
      </c>
    </row>
    <row r="36" ht="21.95" customHeight="1" s="27">
      <c r="B36" s="58" t="n"/>
      <c r="C36" s="19" t="n"/>
      <c r="D36" s="20" t="n"/>
      <c r="E36" s="20" t="n"/>
      <c r="F36" s="21" t="n"/>
      <c r="G36" s="21" t="n"/>
      <c r="H36" s="59" t="n"/>
      <c r="I36" s="22">
        <f>IF(F36="","",IF(N($H36)&gt;0,ROUND(F36*$H36/(1+$H36),2),0))</f>
        <v/>
      </c>
      <c r="J36" s="22">
        <f>IF(G36="","",IF(N($H36)&gt;0,ROUND(G36*$H36/(1+$H36),2),0))</f>
        <v/>
      </c>
      <c r="K36" s="23">
        <f>IF(B36="","",N($G$4)+SUMIF($B$11:B36,"&lt;&gt;",$F$11:F36)-SUMIF($B$11:B36,"&lt;&gt;",$G$11:G36))</f>
        <v/>
      </c>
    </row>
    <row r="37" ht="21.95" customHeight="1" s="27">
      <c r="B37" s="58" t="n"/>
      <c r="C37" s="19" t="n"/>
      <c r="D37" s="20" t="n"/>
      <c r="E37" s="20" t="n"/>
      <c r="F37" s="21" t="n"/>
      <c r="G37" s="21" t="n"/>
      <c r="H37" s="59" t="n"/>
      <c r="I37" s="22">
        <f>IF(F37="","",IF(N($H37)&gt;0,ROUND(F37*$H37/(1+$H37),2),0))</f>
        <v/>
      </c>
      <c r="J37" s="22">
        <f>IF(G37="","",IF(N($H37)&gt;0,ROUND(G37*$H37/(1+$H37),2),0))</f>
        <v/>
      </c>
      <c r="K37" s="23">
        <f>IF(B37="","",N($G$4)+SUMIF($B$11:B37,"&lt;&gt;",$F$11:F37)-SUMIF($B$11:B37,"&lt;&gt;",$G$11:G37))</f>
        <v/>
      </c>
    </row>
    <row r="38" ht="21.95" customHeight="1" s="27">
      <c r="B38" s="58" t="n"/>
      <c r="C38" s="19" t="n"/>
      <c r="D38" s="20" t="n"/>
      <c r="E38" s="20" t="n"/>
      <c r="F38" s="21" t="n"/>
      <c r="G38" s="21" t="n"/>
      <c r="H38" s="59" t="n"/>
      <c r="I38" s="22">
        <f>IF(F38="","",IF(N($H38)&gt;0,ROUND(F38*$H38/(1+$H38),2),0))</f>
        <v/>
      </c>
      <c r="J38" s="22">
        <f>IF(G38="","",IF(N($H38)&gt;0,ROUND(G38*$H38/(1+$H38),2),0))</f>
        <v/>
      </c>
      <c r="K38" s="23">
        <f>IF(B38="","",N($G$4)+SUMIF($B$11:B38,"&lt;&gt;",$F$11:F38)-SUMIF($B$11:B38,"&lt;&gt;",$G$11:G38))</f>
        <v/>
      </c>
    </row>
    <row r="39" ht="21.95" customHeight="1" s="27">
      <c r="B39" s="58" t="n"/>
      <c r="C39" s="19" t="n"/>
      <c r="D39" s="20" t="n"/>
      <c r="E39" s="20" t="n"/>
      <c r="F39" s="21" t="n"/>
      <c r="G39" s="21" t="n"/>
      <c r="H39" s="59" t="n"/>
      <c r="I39" s="22">
        <f>IF(F39="","",IF(N($H39)&gt;0,ROUND(F39*$H39/(1+$H39),2),0))</f>
        <v/>
      </c>
      <c r="J39" s="22">
        <f>IF(G39="","",IF(N($H39)&gt;0,ROUND(G39*$H39/(1+$H39),2),0))</f>
        <v/>
      </c>
      <c r="K39" s="23">
        <f>IF(B39="","",N($G$4)+SUMIF($B$11:B39,"&lt;&gt;",$F$11:F39)-SUMIF($B$11:B39,"&lt;&gt;",$G$11:G39))</f>
        <v/>
      </c>
    </row>
    <row r="40" ht="21.95" customHeight="1" s="27">
      <c r="B40" s="58" t="n"/>
      <c r="C40" s="19" t="n"/>
      <c r="D40" s="20" t="n"/>
      <c r="E40" s="20" t="n"/>
      <c r="F40" s="21" t="n"/>
      <c r="G40" s="21" t="n"/>
      <c r="H40" s="59" t="n"/>
      <c r="I40" s="22">
        <f>IF(F40="","",IF(N($H40)&gt;0,ROUND(F40*$H40/(1+$H40),2),0))</f>
        <v/>
      </c>
      <c r="J40" s="22">
        <f>IF(G40="","",IF(N($H40)&gt;0,ROUND(G40*$H40/(1+$H40),2),0))</f>
        <v/>
      </c>
      <c r="K40" s="23">
        <f>IF(B40="","",N($G$4)+SUMIF($B$11:B40,"&lt;&gt;",$F$11:F40)-SUMIF($B$11:B40,"&lt;&gt;",$G$11:G40))</f>
        <v/>
      </c>
    </row>
    <row r="41" ht="21.95" customHeight="1" s="27">
      <c r="B41" s="58" t="n"/>
      <c r="C41" s="19" t="n"/>
      <c r="D41" s="20" t="n"/>
      <c r="E41" s="20" t="n"/>
      <c r="F41" s="21" t="n"/>
      <c r="G41" s="21" t="n"/>
      <c r="H41" s="59" t="n"/>
      <c r="I41" s="22">
        <f>IF(F41="","",IF(N($H41)&gt;0,ROUND(F41*$H41/(1+$H41),2),0))</f>
        <v/>
      </c>
      <c r="J41" s="22">
        <f>IF(G41="","",IF(N($H41)&gt;0,ROUND(G41*$H41/(1+$H41),2),0))</f>
        <v/>
      </c>
      <c r="K41" s="23">
        <f>IF(B41="","",N($G$4)+SUMIF($B$11:B41,"&lt;&gt;",$F$11:F41)-SUMIF($B$11:B41,"&lt;&gt;",$G$11:G41))</f>
        <v/>
      </c>
    </row>
    <row r="42" ht="21.95" customHeight="1" s="27">
      <c r="B42" s="32" t="inlineStr">
        <is>
          <t>TOTALS</t>
        </is>
      </c>
      <c r="C42" s="60" t="n"/>
      <c r="D42" s="60" t="n"/>
      <c r="E42" s="60" t="n"/>
      <c r="F42" s="24">
        <f>SUM(F11:F41)</f>
        <v/>
      </c>
      <c r="G42" s="24">
        <f>SUM(G11:G41)</f>
        <v/>
      </c>
      <c r="H42" s="61" t="n"/>
      <c r="I42" s="24">
        <f>SUM(I11:I41)</f>
        <v/>
      </c>
      <c r="J42" s="24">
        <f>SUM(J11:J41)</f>
        <v/>
      </c>
      <c r="K42" s="25">
        <f>N($G$4)+SUMIF($B$11:$B$41,"&lt;&gt;",$F$11:$F$41)-SUMIF($B$11:$B$41,"&lt;&gt;",$G$11:$G$41)</f>
        <v/>
      </c>
    </row>
    <row r="43" ht="8.1" customHeight="1" s="27">
      <c r="H43" s="55" t="n"/>
    </row>
    <row r="44" ht="24" customHeight="1" s="27">
      <c r="B44" s="62" t="inlineStr">
        <is>
          <t>Self-check:</t>
        </is>
      </c>
      <c r="F44" s="63">
        <f>IF(COUNT(G4,F11:G41)=0,"",IF(ROUND(N(G4)+F42-G42-K42,2)&lt;&gt;0,"Check: an amount has no date, so it is missing from the balance",IF(COUNTIFS(D11:D41,"",F11:F41,"&lt;&gt;")+COUNTIFS(D11:D41,"",G11:G41,"&lt;&gt;")&gt;0,"Check: a line has no category","OK - Balanced")))</f>
        <v/>
      </c>
    </row>
    <row r="45">
      <c r="H45" s="55" t="n"/>
    </row>
  </sheetData>
  <sheetProtection selectLockedCells="0" selectUnlockedCells="0" sheet="1" objects="0" insertRows="1" insertHyperlinks="1" autoFilter="0" scenarios="0" formatColumns="1" deleteColumns="1" insertColumns="1" pivotTables="1" deleteRows="1" formatCells="1" formatRows="1" sort="0"/>
  <autoFilter ref="B9:J9"/>
  <mergeCells count="16">
    <mergeCell ref="B7:C7"/>
    <mergeCell ref="C4:D4"/>
    <mergeCell ref="D6:E6"/>
    <mergeCell ref="G3:H3"/>
    <mergeCell ref="D7:E7"/>
    <mergeCell ref="B42:E42"/>
    <mergeCell ref="F44:K44"/>
    <mergeCell ref="I6:K6"/>
    <mergeCell ref="G4:H4"/>
    <mergeCell ref="B6:C6"/>
    <mergeCell ref="F6:H6"/>
    <mergeCell ref="J2:K2"/>
    <mergeCell ref="B44:E44"/>
    <mergeCell ref="F7:H7"/>
    <mergeCell ref="C3:D3"/>
    <mergeCell ref="I7:K7"/>
  </mergeCells>
  <conditionalFormatting sqref="F44">
    <cfRule type="expression" priority="1" dxfId="0">
      <formula>LEFT(F44,5)="Check"</formula>
    </cfRule>
  </conditionalFormatting>
  <dataValidations count="3">
    <dataValidation sqref="C4" showDropDown="0" showInputMessage="0" showErrorMessage="0" allowBlank="0" type="list">
      <formula1>"Cash basis,Traditional"</formula1>
    </dataValidation>
    <dataValidation sqref="D11:D41" showDropDown="0" showInputMessage="0" showErrorMessage="0" allowBlank="1" type="list">
      <formula1>=Categories!$B$6:$B$27</formula1>
    </dataValidation>
    <dataValidation sqref="H11:H41" showDropDown="0" showInputMessage="0" showErrorMessage="0" allowBlank="1" type="list">
      <formula1>=Categories!$D$35:$D$37</formula1>
    </dataValidation>
  </dataValidations>
  <pageMargins left="0.25" right="0.25" top="0.45" bottom="0.7" header="0.3" footer="0.3"/>
  <pageSetup orientation="landscape" paperSize="9"/>
  <headerFooter>
    <oddHeader/>
    <oddFooter>&amp;C&amp;9 &amp;9aligned.tax  ·  free templates for UK small businesses  ·  aligned.tax/templates</oddFooter>
    <evenHeader/>
    <evenFooter/>
    <firstHeader/>
    <firstFooter/>
  </headerFooter>
</worksheet>
</file>

<file path=xl/worksheets/sheet3.xml><?xml version="1.0" encoding="utf-8"?>
<worksheet xmlns="http://schemas.openxmlformats.org/spreadsheetml/2006/main">
  <sheetPr>
    <tabColor rgb="001E40AF"/>
    <outlinePr summaryBelow="1" summaryRight="1"/>
    <pageSetUpPr fitToPage="1"/>
  </sheetPr>
  <dimension ref="A1:E38"/>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 customWidth="1" style="27" min="1" max="1"/>
    <col width="56" customWidth="1" style="27" min="2" max="2"/>
    <col width="46" customWidth="1" style="27" min="3" max="3"/>
    <col width="16" customWidth="1" style="27" min="4" max="4"/>
    <col width="16" customWidth="1" style="27" min="5" max="5"/>
    <col width="2" customWidth="1" style="27" min="6" max="6"/>
  </cols>
  <sheetData>
    <row r="1"/>
    <row r="2" ht="36" customHeight="1" s="27">
      <c r="B2" s="64" t="inlineStr">
        <is>
          <t>Categories</t>
        </is>
      </c>
    </row>
    <row r="3" ht="30" customHeight="1" s="27">
      <c r="B3" s="65" t="inlineStr">
        <is>
          <t>Each category, where it goes on your tax return, and your totals so far this tax year. Equipment follows the Accounting basis you set on the Cash Book.</t>
        </is>
      </c>
    </row>
    <row r="4"/>
    <row r="5" ht="32" customHeight="1" s="27">
      <c r="B5" s="66" t="inlineStr">
        <is>
          <t>Category</t>
        </is>
      </c>
      <c r="C5" s="67" t="inlineStr">
        <is>
          <t>Where it goes</t>
        </is>
      </c>
      <c r="D5" s="68" t="inlineStr">
        <is>
          <t>Money in £</t>
        </is>
      </c>
      <c r="E5" s="69" t="inlineStr">
        <is>
          <t>Money out £</t>
        </is>
      </c>
    </row>
    <row r="6" ht="20" customHeight="1" s="27">
      <c r="B6" s="70" t="inlineStr">
        <is>
          <t>Turnover (sales and fees)</t>
        </is>
      </c>
      <c r="C6" s="71" t="inlineStr">
        <is>
          <t>Self-employment: turnover</t>
        </is>
      </c>
      <c r="D6" s="72">
        <f>SUMIF('Cash Book'!$D$11:$D$41,$B6,'Cash Book'!$F$11:$F$41)</f>
        <v/>
      </c>
      <c r="E6" s="73">
        <f>SUMIF('Cash Book'!$D$11:$D$41,$B6,'Cash Book'!$G$11:$G$41)</f>
        <v/>
      </c>
    </row>
    <row r="7" ht="20" customHeight="1" s="27">
      <c r="B7" s="70" t="inlineStr">
        <is>
          <t>Other business income</t>
        </is>
      </c>
      <c r="C7" s="71" t="inlineStr">
        <is>
          <t>Self-employment: other business income</t>
        </is>
      </c>
      <c r="D7" s="72">
        <f>SUMIF('Cash Book'!$D$11:$D$41,$B7,'Cash Book'!$F$11:$F$41)</f>
        <v/>
      </c>
      <c r="E7" s="73">
        <f>SUMIF('Cash Book'!$D$11:$D$41,$B7,'Cash Book'!$G$11:$G$41)</f>
        <v/>
      </c>
    </row>
    <row r="8" ht="20" customHeight="1" s="27">
      <c r="B8" s="70" t="inlineStr">
        <is>
          <t>Property income (rent)</t>
        </is>
      </c>
      <c r="C8" s="71" t="inlineStr">
        <is>
          <t>UK property: income</t>
        </is>
      </c>
      <c r="D8" s="72">
        <f>SUMIF('Cash Book'!$D$11:$D$41,$B8,'Cash Book'!$F$11:$F$41)</f>
        <v/>
      </c>
      <c r="E8" s="73">
        <f>SUMIF('Cash Book'!$D$11:$D$41,$B8,'Cash Book'!$G$11:$G$41)</f>
        <v/>
      </c>
    </row>
    <row r="9" ht="20" customHeight="1" s="27">
      <c r="B9" s="70" t="inlineStr">
        <is>
          <t>Cost of goods bought for resale or used</t>
        </is>
      </c>
      <c r="C9" s="71" t="inlineStr">
        <is>
          <t>Self-employment: cost of goods</t>
        </is>
      </c>
      <c r="D9" s="72">
        <f>SUMIF('Cash Book'!$D$11:$D$41,$B9,'Cash Book'!$F$11:$F$41)</f>
        <v/>
      </c>
      <c r="E9" s="73">
        <f>SUMIF('Cash Book'!$D$11:$D$41,$B9,'Cash Book'!$G$11:$G$41)</f>
        <v/>
      </c>
    </row>
    <row r="10" ht="20" customHeight="1" s="27">
      <c r="B10" s="70" t="inlineStr">
        <is>
          <t>Payments to CIS subcontractors</t>
        </is>
      </c>
      <c r="C10" s="71" t="inlineStr">
        <is>
          <t>Self-employment: construction subcontractors</t>
        </is>
      </c>
      <c r="D10" s="72">
        <f>SUMIF('Cash Book'!$D$11:$D$41,$B10,'Cash Book'!$F$11:$F$41)</f>
        <v/>
      </c>
      <c r="E10" s="73">
        <f>SUMIF('Cash Book'!$D$11:$D$41,$B10,'Cash Book'!$G$11:$G$41)</f>
        <v/>
      </c>
    </row>
    <row r="11" ht="20" customHeight="1" s="27">
      <c r="B11" s="70" t="inlineStr">
        <is>
          <t>Wages, salaries and staff costs</t>
        </is>
      </c>
      <c r="C11" s="71" t="inlineStr">
        <is>
          <t>Self-employment: wages and staff costs</t>
        </is>
      </c>
      <c r="D11" s="72">
        <f>SUMIF('Cash Book'!$D$11:$D$41,$B11,'Cash Book'!$F$11:$F$41)</f>
        <v/>
      </c>
      <c r="E11" s="73">
        <f>SUMIF('Cash Book'!$D$11:$D$41,$B11,'Cash Book'!$G$11:$G$41)</f>
        <v/>
      </c>
    </row>
    <row r="12" ht="20" customHeight="1" s="27">
      <c r="B12" s="70" t="inlineStr">
        <is>
          <t>Car, van and travel expenses</t>
        </is>
      </c>
      <c r="C12" s="71" t="inlineStr">
        <is>
          <t>Self-employment: car, van and travel</t>
        </is>
      </c>
      <c r="D12" s="72">
        <f>SUMIF('Cash Book'!$D$11:$D$41,$B12,'Cash Book'!$F$11:$F$41)</f>
        <v/>
      </c>
      <c r="E12" s="73">
        <f>SUMIF('Cash Book'!$D$11:$D$41,$B12,'Cash Book'!$G$11:$G$41)</f>
        <v/>
      </c>
    </row>
    <row r="13" ht="20" customHeight="1" s="27">
      <c r="B13" s="70" t="inlineStr">
        <is>
          <t>Rent, rates, power and insurance</t>
        </is>
      </c>
      <c r="C13" s="71" t="inlineStr">
        <is>
          <t>Self-employment: premises running costs</t>
        </is>
      </c>
      <c r="D13" s="72">
        <f>SUMIF('Cash Book'!$D$11:$D$41,$B13,'Cash Book'!$F$11:$F$41)</f>
        <v/>
      </c>
      <c r="E13" s="73">
        <f>SUMIF('Cash Book'!$D$11:$D$41,$B13,'Cash Book'!$G$11:$G$41)</f>
        <v/>
      </c>
    </row>
    <row r="14" ht="20" customHeight="1" s="27">
      <c r="B14" s="70" t="inlineStr">
        <is>
          <t>Repairs and maintenance</t>
        </is>
      </c>
      <c r="C14" s="71" t="inlineStr">
        <is>
          <t>Self-employment: repairs and maintenance</t>
        </is>
      </c>
      <c r="D14" s="72">
        <f>SUMIF('Cash Book'!$D$11:$D$41,$B14,'Cash Book'!$F$11:$F$41)</f>
        <v/>
      </c>
      <c r="E14" s="73">
        <f>SUMIF('Cash Book'!$D$11:$D$41,$B14,'Cash Book'!$G$11:$G$41)</f>
        <v/>
      </c>
    </row>
    <row r="15" ht="20" customHeight="1" s="27">
      <c r="B15" s="70" t="inlineStr">
        <is>
          <t>Phone, stationery and office costs</t>
        </is>
      </c>
      <c r="C15" s="71" t="inlineStr">
        <is>
          <t>Self-employment: admin costs</t>
        </is>
      </c>
      <c r="D15" s="72">
        <f>SUMIF('Cash Book'!$D$11:$D$41,$B15,'Cash Book'!$F$11:$F$41)</f>
        <v/>
      </c>
      <c r="E15" s="73">
        <f>SUMIF('Cash Book'!$D$11:$D$41,$B15,'Cash Book'!$G$11:$G$41)</f>
        <v/>
      </c>
    </row>
    <row r="16" ht="20" customHeight="1" s="27">
      <c r="B16" s="70" t="inlineStr">
        <is>
          <t>Advertising</t>
        </is>
      </c>
      <c r="C16" s="71" t="inlineStr">
        <is>
          <t>Self-employment: advertising</t>
        </is>
      </c>
      <c r="D16" s="72">
        <f>SUMIF('Cash Book'!$D$11:$D$41,$B16,'Cash Book'!$F$11:$F$41)</f>
        <v/>
      </c>
      <c r="E16" s="73">
        <f>SUMIF('Cash Book'!$D$11:$D$41,$B16,'Cash Book'!$G$11:$G$41)</f>
        <v/>
      </c>
    </row>
    <row r="17" ht="20" customHeight="1" s="27">
      <c r="B17" s="70" t="inlineStr">
        <is>
          <t>Business entertainment</t>
        </is>
      </c>
      <c r="C17" s="71" t="inlineStr">
        <is>
          <t>Self-employment: entertainment (not allowable)</t>
        </is>
      </c>
      <c r="D17" s="72">
        <f>SUMIF('Cash Book'!$D$11:$D$41,$B17,'Cash Book'!$F$11:$F$41)</f>
        <v/>
      </c>
      <c r="E17" s="73">
        <f>SUMIF('Cash Book'!$D$11:$D$41,$B17,'Cash Book'!$G$11:$G$41)</f>
        <v/>
      </c>
    </row>
    <row r="18" ht="20" customHeight="1" s="27">
      <c r="B18" s="70" t="inlineStr">
        <is>
          <t>Interest on bank and other loans</t>
        </is>
      </c>
      <c r="C18" s="71" t="inlineStr">
        <is>
          <t>Self-employment: interest</t>
        </is>
      </c>
      <c r="D18" s="72">
        <f>SUMIF('Cash Book'!$D$11:$D$41,$B18,'Cash Book'!$F$11:$F$41)</f>
        <v/>
      </c>
      <c r="E18" s="73">
        <f>SUMIF('Cash Book'!$D$11:$D$41,$B18,'Cash Book'!$G$11:$G$41)</f>
        <v/>
      </c>
    </row>
    <row r="19" ht="20" customHeight="1" s="27">
      <c r="B19" s="70" t="inlineStr">
        <is>
          <t>Bank, credit card and finance charges</t>
        </is>
      </c>
      <c r="C19" s="71" t="inlineStr">
        <is>
          <t>Self-employment: finance charges</t>
        </is>
      </c>
      <c r="D19" s="72">
        <f>SUMIF('Cash Book'!$D$11:$D$41,$B19,'Cash Book'!$F$11:$F$41)</f>
        <v/>
      </c>
      <c r="E19" s="73">
        <f>SUMIF('Cash Book'!$D$11:$D$41,$B19,'Cash Book'!$G$11:$G$41)</f>
        <v/>
      </c>
    </row>
    <row r="20" ht="20" customHeight="1" s="27">
      <c r="B20" s="70" t="inlineStr">
        <is>
          <t>Accountancy, legal and professional fees</t>
        </is>
      </c>
      <c r="C20" s="71" t="inlineStr">
        <is>
          <t>Self-employment: professional fees</t>
        </is>
      </c>
      <c r="D20" s="72">
        <f>SUMIF('Cash Book'!$D$11:$D$41,$B20,'Cash Book'!$F$11:$F$41)</f>
        <v/>
      </c>
      <c r="E20" s="73">
        <f>SUMIF('Cash Book'!$D$11:$D$41,$B20,'Cash Book'!$G$11:$G$41)</f>
        <v/>
      </c>
    </row>
    <row r="21" ht="20" customHeight="1" s="27">
      <c r="B21" s="70" t="inlineStr">
        <is>
          <t>Other business expenses</t>
        </is>
      </c>
      <c r="C21" s="71" t="inlineStr">
        <is>
          <t>Self-employment: other expenses</t>
        </is>
      </c>
      <c r="D21" s="72">
        <f>SUMIF('Cash Book'!$D$11:$D$41,$B21,'Cash Book'!$F$11:$F$41)</f>
        <v/>
      </c>
      <c r="E21" s="73">
        <f>SUMIF('Cash Book'!$D$11:$D$41,$B21,'Cash Book'!$G$11:$G$41)</f>
        <v/>
      </c>
    </row>
    <row r="22" ht="20" customHeight="1" s="27">
      <c r="B22" s="70" t="inlineStr">
        <is>
          <t>Property expenses</t>
        </is>
      </c>
      <c r="C22" s="71" t="inlineStr">
        <is>
          <t>UK property: expenses</t>
        </is>
      </c>
      <c r="D22" s="72">
        <f>SUMIF('Cash Book'!$D$11:$D$41,$B22,'Cash Book'!$F$11:$F$41)</f>
        <v/>
      </c>
      <c r="E22" s="73">
        <f>SUMIF('Cash Book'!$D$11:$D$41,$B22,'Cash Book'!$G$11:$G$41)</f>
        <v/>
      </c>
    </row>
    <row r="23" ht="20" customHeight="1" s="27">
      <c r="B23" s="70" t="inlineStr">
        <is>
          <t>Equipment, tools and machinery (not cars, land or buildings)</t>
        </is>
      </c>
      <c r="C23" s="71">
        <f>IF('Cash Book'!$C$4="Traditional","Capital allowances (traditional accounting)","Self-employment: other expenses (cash basis)")</f>
        <v/>
      </c>
      <c r="D23" s="72">
        <f>SUMIF('Cash Book'!$D$11:$D$41,$B23,'Cash Book'!$F$11:$F$41)</f>
        <v/>
      </c>
      <c r="E23" s="73">
        <f>SUMIF('Cash Book'!$D$11:$D$41,$B23,'Cash Book'!$G$11:$G$41)</f>
        <v/>
      </c>
    </row>
    <row r="24" ht="20" customHeight="1" s="27">
      <c r="B24" s="70" t="inlineStr">
        <is>
          <t>Buying a car for the business</t>
        </is>
      </c>
      <c r="C24" s="71" t="inlineStr">
        <is>
          <t>Capital allowances (cars), not an expense</t>
        </is>
      </c>
      <c r="D24" s="72">
        <f>SUMIF('Cash Book'!$D$11:$D$41,$B24,'Cash Book'!$F$11:$F$41)</f>
        <v/>
      </c>
      <c r="E24" s="73">
        <f>SUMIF('Cash Book'!$D$11:$D$41,$B24,'Cash Book'!$G$11:$G$41)</f>
        <v/>
      </c>
    </row>
    <row r="25" ht="20" customHeight="1" s="27">
      <c r="B25" s="70" t="inlineStr">
        <is>
          <t>Land, buildings and other capital (not an expense)</t>
        </is>
      </c>
      <c r="C25" s="71" t="inlineStr">
        <is>
          <t>Capital, not an allowable expense</t>
        </is>
      </c>
      <c r="D25" s="72">
        <f>SUMIF('Cash Book'!$D$11:$D$41,$B25,'Cash Book'!$F$11:$F$41)</f>
        <v/>
      </c>
      <c r="E25" s="73">
        <f>SUMIF('Cash Book'!$D$11:$D$41,$B25,'Cash Book'!$G$11:$G$41)</f>
        <v/>
      </c>
    </row>
    <row r="26" ht="20" customHeight="1" s="27">
      <c r="B26" s="70" t="inlineStr">
        <is>
          <t>Drawings (money taken for personal use)</t>
        </is>
      </c>
      <c r="C26" s="71" t="inlineStr">
        <is>
          <t>Not a business expense</t>
        </is>
      </c>
      <c r="D26" s="72">
        <f>SUMIF('Cash Book'!$D$11:$D$41,$B26,'Cash Book'!$F$11:$F$41)</f>
        <v/>
      </c>
      <c r="E26" s="73">
        <f>SUMIF('Cash Book'!$D$11:$D$41,$B26,'Cash Book'!$G$11:$G$41)</f>
        <v/>
      </c>
    </row>
    <row r="27" ht="20" customHeight="1" s="27">
      <c r="B27" s="70" t="inlineStr">
        <is>
          <t>Money paid in by the owner</t>
        </is>
      </c>
      <c r="C27" s="71" t="inlineStr">
        <is>
          <t>Not business income</t>
        </is>
      </c>
      <c r="D27" s="72">
        <f>SUMIF('Cash Book'!$D$11:$D$41,$B27,'Cash Book'!$F$11:$F$41)</f>
        <v/>
      </c>
      <c r="E27" s="73">
        <f>SUMIF('Cash Book'!$D$11:$D$41,$B27,'Cash Book'!$G$11:$G$41)</f>
        <v/>
      </c>
    </row>
    <row r="28" ht="24" customHeight="1" s="27">
      <c r="B28" s="74" t="inlineStr">
        <is>
          <t>Total</t>
        </is>
      </c>
      <c r="C28" s="75" t="n"/>
      <c r="D28" s="76">
        <f>SUM(D6:D27)</f>
        <v/>
      </c>
      <c r="E28" s="77">
        <f>SUM(E6:E27)</f>
        <v/>
      </c>
    </row>
    <row r="29"/>
    <row r="30">
      <c r="B30" s="78" t="inlineStr">
        <is>
          <t>Check:</t>
        </is>
      </c>
      <c r="C30" s="79">
        <f>IF(COUNT('Cash Book'!$F$11:$G$41)=0,"",IF(AND(ROUND(D28-'Cash Book'!$F$42,2)=0,ROUND(E28-'Cash Book'!$G$42,2)=0),"OK - every line has a category","Check: some lines have no category from this list"))</f>
        <v/>
      </c>
    </row>
    <row r="31"/>
    <row r="32" ht="58" customHeight="1" s="27">
      <c r="B32" s="80" t="inlineStr">
        <is>
          <t>Depreciation and bad debts written off are not cash payments, so they are not on this list. Add them at the year end. Under the cash basis, equipment, tools and machinery are expenses when you pay for them; under traditional accounting they are claimed as capital allowances. Cars always go to capital allowances. Land, buildings and other capital items excluded by HMRC (see BIM72035 and BIM72036) are never an expense, so they go to their own category.</t>
        </is>
      </c>
    </row>
    <row r="33"/>
    <row r="34" ht="22" customHeight="1" s="27">
      <c r="B34" s="81" t="inlineStr">
        <is>
          <t>VAT rates (for the VAT rate dropdown)</t>
        </is>
      </c>
    </row>
    <row r="35" ht="20" customHeight="1" s="27">
      <c r="B35" s="82" t="inlineStr">
        <is>
          <t>Standard rate</t>
        </is>
      </c>
      <c r="C35" s="83" t="n"/>
      <c r="D35" s="84" t="n">
        <v>0.2</v>
      </c>
    </row>
    <row r="36" ht="20" customHeight="1" s="27">
      <c r="B36" s="82" t="inlineStr">
        <is>
          <t>Reduced rate</t>
        </is>
      </c>
      <c r="C36" s="83" t="n"/>
      <c r="D36" s="84" t="n">
        <v>0.05</v>
      </c>
    </row>
    <row r="37" ht="20" customHeight="1" s="27">
      <c r="B37" s="82" t="inlineStr">
        <is>
          <t>Zero rate</t>
        </is>
      </c>
      <c r="C37" s="83" t="n"/>
      <c r="D37" s="84" t="n">
        <v>0</v>
      </c>
    </row>
    <row r="38" ht="30" customHeight="1" s="27">
      <c r="B38" s="80" t="inlineStr">
        <is>
          <t>Leave the VAT rate blank on the Cash Book if you are not VAT registered, or for a payment with no VAT or VAT you cannot reclaim (such as entertaining clients).</t>
        </is>
      </c>
    </row>
  </sheetData>
  <sheetProtection selectLockedCells="0" selectUnlockedCells="0" sheet="1" objects="0" insertRows="1" insertHyperlinks="1" autoFilter="1" scenarios="0" formatColumns="1" deleteColumns="1" insertColumns="1" pivotTables="1" deleteRows="1" formatCells="1" formatRows="1" sort="1"/>
  <mergeCells count="4">
    <mergeCell ref="C30:E30"/>
    <mergeCell ref="B3:E3"/>
    <mergeCell ref="B38:E38"/>
    <mergeCell ref="B32:E32"/>
  </mergeCells>
  <conditionalFormatting sqref="C30">
    <cfRule type="expression" priority="1" dxfId="0">
      <formula>LEFT(C30,5)="Check"</formula>
    </cfRule>
  </conditionalFormatting>
  <pageMargins left="0.25" right="0.25" top="0.45" bottom="0.7" header="0.3" footer="0.3"/>
  <pageSetup orientation="portrait" paperSize="9" fitToHeight="1" fitToWidth="1"/>
  <headerFooter>
    <oddHeader/>
    <oddFooter>&amp;C&amp;9aligned.tax  ·  free templates for UK small businesses  ·  aligned.tax/templates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terms:created xsi:type="dcterms:W3CDTF">2026-06-19T19:28:39Z</dcterms:created>
  <dcterms:modified xsi:type="dcterms:W3CDTF">2026-10-16T15:33:13Z</dcterms:modified>
  <cp:lastModifiedBy>aligned.tax</cp:lastModifiedBy>
</cp:coreProperties>
</file>