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Fixed Asset Register" sheetId="2" state="visible" r:id="rId2"/>
  </sheets>
  <definedNames>
    <definedName name="_xlnm.Print_Area" localSheetId="0">'Cover'!$A$1:$C$41</definedName>
    <definedName name="_xlnm._FilterDatabase" localSheetId="1" hidden="1">'Fixed Asset Register'!$B$8:$Q$33</definedName>
    <definedName name="_xlnm.Print_Titles" localSheetId="1">'Fixed Asset Register'!$1:$8</definedName>
    <definedName name="_xlnm.Print_Area" localSheetId="1">'Fixed Asset Register'!$A$1:$R$36</definedName>
  </definedNames>
  <calcPr calcId="191029" fullCalcOnLoad="1" iterateDelta="0.0001"/>
</workbook>
</file>

<file path=xl/styles.xml><?xml version="1.0" encoding="utf-8"?>
<styleSheet xmlns="http://schemas.openxmlformats.org/spreadsheetml/2006/main">
  <numFmts count="4">
    <numFmt numFmtId="164" formatCode="\£#,##0.00;[Red]\(\£#,##0.00\);&quot;–&quot;"/>
    <numFmt numFmtId="165" formatCode="dd/mm/yyyy"/>
    <numFmt numFmtId="166" formatCode="£#,##0.00;(£#,##0.00);&quot;–&quot;"/>
    <numFmt numFmtId="167" formatCode="£#,##0.00;[Red](£#,##0.00);&quot;–&quot;"/>
  </numFmts>
  <fonts count="32">
    <font>
      <name val="Calibri"/>
      <family val="2"/>
      <color theme="1"/>
      <sz val="11"/>
      <scheme val="minor"/>
    </font>
    <font>
      <name val="Calibri"/>
      <b val="1"/>
      <color rgb="FFFFFFFF"/>
      <sz val="24"/>
    </font>
    <font>
      <name val="Calibri"/>
      <color rgb="FFFFFFFF"/>
      <sz val="12"/>
    </font>
    <font>
      <name val="Calibri"/>
      <b val="1"/>
      <color rgb="FF1F2937"/>
      <sz val="13"/>
    </font>
    <font>
      <name val="Calibri"/>
      <color rgb="FF374151"/>
      <sz val="11"/>
    </font>
    <font>
      <name val="Calibri"/>
      <color rgb="FF1E40AF"/>
      <sz val="11"/>
      <u val="single"/>
    </font>
    <font>
      <name val="Calibri"/>
      <b val="1"/>
      <color rgb="FF1F2937"/>
      <sz val="24"/>
    </font>
    <font>
      <name val="Calibri"/>
      <color rgb="FF1F2937"/>
      <sz val="11"/>
    </font>
    <font>
      <name val="Calibri"/>
      <color rgb="FF6B7280"/>
      <sz val="10"/>
    </font>
    <font>
      <name val="Calibri"/>
      <b val="1"/>
      <color rgb="FFFFFFFF"/>
      <sz val="9"/>
    </font>
    <font>
      <name val="Calibri"/>
      <b val="1"/>
      <color rgb="FFFFFFFF"/>
      <sz val="14"/>
    </font>
    <font>
      <name val="Calibri"/>
      <b val="1"/>
      <color rgb="FFFFFFFF"/>
      <sz val="11"/>
    </font>
    <font>
      <name val="Calibri"/>
      <b val="1"/>
      <color rgb="FF1F2937"/>
      <sz val="11"/>
    </font>
    <font>
      <name val="Calibri"/>
      <color rgb="FF166534"/>
      <sz val="11"/>
    </font>
    <font>
      <name val="Calibri"/>
      <b val="1"/>
      <color rgb="FF0EA5E9"/>
      <sz val="11"/>
      <u val="single"/>
    </font>
    <font>
      <name val="Calibri"/>
      <b val="1"/>
      <color rgb="001F2937"/>
      <sz val="22"/>
    </font>
    <font>
      <name val="Calibri"/>
      <b val="1"/>
      <color rgb="00374151"/>
      <sz val="12"/>
    </font>
    <font>
      <name val="Calibri"/>
      <color rgb="00000000"/>
      <sz val="12"/>
    </font>
    <font>
      <name val="Calibri"/>
      <i val="1"/>
      <color rgb="006B7280"/>
      <sz val="10"/>
    </font>
    <font>
      <name val="Calibri"/>
      <b val="1"/>
      <color rgb="00FFFFFF"/>
      <sz val="10"/>
    </font>
    <font>
      <name val="Calibri"/>
      <b val="1"/>
      <color rgb="00FFFFFF"/>
      <sz val="18"/>
    </font>
    <font>
      <name val="Calibri"/>
      <b val="1"/>
      <color rgb="00FFFFFF"/>
      <sz val="12"/>
    </font>
    <font>
      <name val="Calibri"/>
      <b val="1"/>
      <color rgb="001F2937"/>
      <sz val="13"/>
    </font>
    <font>
      <name val="Calibri"/>
      <b val="1"/>
      <color rgb="00374151"/>
      <sz val="11"/>
    </font>
    <font>
      <name val="Calibri"/>
      <b val="1"/>
      <color rgb="00166534"/>
      <sz val="11"/>
    </font>
    <font>
      <name val="Calibri"/>
      <b val="1"/>
      <color rgb="001F2937"/>
      <sz val="28"/>
    </font>
    <font>
      <name val="Calibri"/>
      <color rgb="006B7280"/>
      <sz val="12"/>
    </font>
    <font>
      <name val="Calibri"/>
      <b val="1"/>
      <color rgb="001E40AF"/>
      <sz val="14"/>
    </font>
    <font>
      <name val="Calibri"/>
      <color rgb="00374151"/>
      <sz val="11"/>
    </font>
    <font>
      <name val="Calibri"/>
      <b val="1"/>
      <color rgb="FF0EA5E9"/>
      <sz val="12"/>
      <u val="single"/>
    </font>
    <font>
      <name val="Calibri"/>
      <color rgb="006B7280"/>
      <sz val="11"/>
    </font>
    <font>
      <name val="Calibri"/>
      <color rgb="006B7280"/>
      <sz val="9"/>
    </font>
  </fonts>
  <fills count="10">
    <fill>
      <patternFill/>
    </fill>
    <fill>
      <patternFill patternType="gray125"/>
    </fill>
    <fill>
      <patternFill patternType="solid">
        <fgColor rgb="FF1E40AF"/>
      </patternFill>
    </fill>
    <fill>
      <patternFill patternType="solid">
        <fgColor rgb="FFDBEAFE"/>
      </patternFill>
    </fill>
    <fill>
      <patternFill patternType="solid">
        <fgColor rgb="FF1F2937"/>
      </patternFill>
    </fill>
    <fill>
      <patternFill patternType="solid">
        <fgColor rgb="FFFFFFFF"/>
      </patternFill>
    </fill>
    <fill>
      <patternFill patternType="solid">
        <fgColor rgb="00DBEAFE"/>
      </patternFill>
    </fill>
    <fill>
      <patternFill patternType="solid">
        <fgColor rgb="001E40AF"/>
      </patternFill>
    </fill>
    <fill>
      <patternFill patternType="solid">
        <fgColor rgb="001F2937"/>
      </patternFill>
    </fill>
    <fill>
      <patternFill patternType="solid">
        <fgColor rgb="00FFFFFF"/>
      </patternFill>
    </fill>
  </fills>
  <borders count="21">
    <border>
      <left/>
      <right/>
      <top/>
      <bottom/>
      <diagonal/>
    </border>
    <border>
      <left style="dashed">
        <color rgb="FF9CA3AF"/>
      </left>
      <right style="dashed">
        <color rgb="FF9CA3AF"/>
      </right>
      <top style="dashed">
        <color rgb="FF9CA3AF"/>
      </top>
      <bottom style="dashed">
        <color rgb="FF9CA3AF"/>
      </bottom>
      <diagonal/>
    </border>
    <border>
      <left/>
      <right/>
      <top style="medium">
        <color rgb="FF1E40AF"/>
      </top>
      <bottom/>
      <diagonal/>
    </border>
    <border>
      <left/>
      <right/>
      <top style="dashed">
        <color rgb="FF9CA3AF"/>
      </top>
      <bottom/>
      <diagonal/>
    </border>
    <border>
      <left style="dashed">
        <color rgb="FF9CA3AF"/>
      </left>
      <right/>
      <top/>
      <bottom/>
      <diagonal/>
    </border>
    <border>
      <left/>
      <right style="dashed">
        <color rgb="FF9CA3AF"/>
      </right>
      <top style="dashed">
        <color rgb="FF9CA3AF"/>
      </top>
      <bottom/>
      <diagonal/>
    </border>
    <border>
      <left/>
      <right style="dashed">
        <color rgb="FF9CA3AF"/>
      </right>
      <top/>
      <bottom/>
      <diagonal/>
    </border>
    <border>
      <left style="dashed">
        <color rgb="FF9CA3AF"/>
      </left>
      <right/>
      <top/>
      <bottom style="dashed">
        <color rgb="FF9CA3AF"/>
      </bottom>
      <diagonal/>
    </border>
    <border>
      <left/>
      <right/>
      <top/>
      <bottom style="dashed">
        <color rgb="FF9CA3AF"/>
      </bottom>
      <diagonal/>
    </border>
    <border>
      <left/>
      <right style="dashed">
        <color rgb="FF9CA3AF"/>
      </right>
      <top/>
      <bottom style="dashed">
        <color rgb="FF9CA3AF"/>
      </bottom>
      <diagonal/>
    </border>
    <border>
      <left style="dashed">
        <color rgb="009CA3AF"/>
      </left>
      <top style="dashed">
        <color rgb="009CA3AF"/>
      </top>
    </border>
    <border>
      <top style="dashed">
        <color rgb="009CA3AF"/>
      </top>
    </border>
    <border>
      <right style="dashed">
        <color rgb="009CA3AF"/>
      </right>
      <top style="dashed">
        <color rgb="009CA3AF"/>
      </top>
    </border>
    <border>
      <left style="dashed">
        <color rgb="009CA3AF"/>
      </left>
      <bottom style="dashed">
        <color rgb="009CA3AF"/>
      </bottom>
    </border>
    <border>
      <bottom style="dashed">
        <color rgb="009CA3AF"/>
      </bottom>
    </border>
    <border>
      <right style="dashed">
        <color rgb="009CA3AF"/>
      </right>
      <bottom style="dashed">
        <color rgb="009CA3AF"/>
      </bottom>
    </border>
    <border>
      <left style="thin">
        <color rgb="009CA3AF"/>
      </left>
      <right style="thin">
        <color rgb="009CA3AF"/>
      </right>
      <top style="thin">
        <color rgb="009CA3AF"/>
      </top>
      <bottom style="thin">
        <color rgb="009CA3AF"/>
      </bottom>
    </border>
    <border>
      <left style="thin">
        <color rgb="009CA3AF"/>
      </left>
      <bottom style="thin">
        <color rgb="00E5E7EB"/>
      </bottom>
    </border>
    <border>
      <bottom style="thin">
        <color rgb="00E5E7EB"/>
      </bottom>
    </border>
    <border>
      <right style="thin">
        <color rgb="009CA3AF"/>
      </right>
      <bottom style="thin">
        <color rgb="00E5E7EB"/>
      </bottom>
    </border>
    <border>
      <top style="medium">
        <color rgb="001E40AF"/>
      </top>
    </border>
  </borders>
  <cellStyleXfs count="1">
    <xf numFmtId="0" fontId="0" fillId="0" borderId="0"/>
  </cellStyleXfs>
  <cellXfs count="64">
    <xf numFmtId="0" fontId="0" fillId="0" borderId="0" pivotButton="0" quotePrefix="0" xfId="0"/>
    <xf numFmtId="0" fontId="0" fillId="2" borderId="0" pivotButton="0" quotePrefix="0" xfId="0"/>
    <xf numFmtId="0" fontId="3" fillId="0" borderId="0" pivotButton="0" quotePrefix="0" xfId="0"/>
    <xf numFmtId="0" fontId="4" fillId="0" borderId="0" pivotButton="0" quotePrefix="0" xfId="0"/>
    <xf numFmtId="0" fontId="5" fillId="0" borderId="0" pivotButton="0" quotePrefix="0" xfId="0"/>
    <xf numFmtId="0" fontId="4" fillId="0" borderId="0" applyAlignment="1" pivotButton="0" quotePrefix="0" xfId="0">
      <alignment vertical="center"/>
    </xf>
    <xf numFmtId="14" fontId="7" fillId="3" borderId="0" applyAlignment="1" applyProtection="1" pivotButton="0" quotePrefix="0" xfId="0">
      <alignment horizontal="left" vertical="center"/>
      <protection locked="0" hidden="0"/>
    </xf>
    <xf numFmtId="0" fontId="9" fillId="2" borderId="0" applyAlignment="1" pivotButton="0" quotePrefix="0" xfId="0">
      <alignment horizontal="center" vertical="center"/>
    </xf>
    <xf numFmtId="0" fontId="9" fillId="4" borderId="0" applyAlignment="1" pivotButton="0" quotePrefix="0" xfId="0">
      <alignment horizontal="center" vertical="center"/>
    </xf>
    <xf numFmtId="0" fontId="10" fillId="2" borderId="0" applyAlignment="1" pivotButton="0" quotePrefix="0" xfId="0">
      <alignment horizontal="center" vertical="center"/>
    </xf>
    <xf numFmtId="164" fontId="10" fillId="2" borderId="0" applyAlignment="1" pivotButton="0" quotePrefix="0" xfId="0">
      <alignment horizontal="center" vertical="center"/>
    </xf>
    <xf numFmtId="164" fontId="10" fillId="4" borderId="0" applyAlignment="1" pivotButton="0" quotePrefix="0" xfId="0">
      <alignment horizontal="center" vertical="center"/>
    </xf>
    <xf numFmtId="0" fontId="11" fillId="2" borderId="0" applyAlignment="1" pivotButton="0" quotePrefix="0" xfId="0">
      <alignment horizontal="center" vertical="center" wrapText="1"/>
    </xf>
    <xf numFmtId="0" fontId="7" fillId="3" borderId="0" applyAlignment="1" applyProtection="1" pivotButton="0" quotePrefix="0" xfId="0">
      <alignment vertical="center"/>
      <protection locked="0" hidden="0"/>
    </xf>
    <xf numFmtId="14" fontId="7" fillId="3" borderId="0" applyAlignment="1" applyProtection="1" pivotButton="0" quotePrefix="0" xfId="0">
      <alignment vertical="center"/>
      <protection locked="0" hidden="0"/>
    </xf>
    <xf numFmtId="164" fontId="7" fillId="3" borderId="0" applyAlignment="1" applyProtection="1" pivotButton="0" quotePrefix="0" xfId="0">
      <alignment vertical="center"/>
      <protection locked="0" hidden="0"/>
    </xf>
    <xf numFmtId="164" fontId="7" fillId="5" borderId="0" applyAlignment="1" pivotButton="0" quotePrefix="0" xfId="0">
      <alignment horizontal="right" vertical="center"/>
    </xf>
    <xf numFmtId="0" fontId="12" fillId="0" borderId="2" applyAlignment="1" pivotButton="0" quotePrefix="0" xfId="0">
      <alignment horizontal="left" vertical="center"/>
    </xf>
    <xf numFmtId="164" fontId="12" fillId="0" borderId="2" applyAlignment="1" pivotButton="0" quotePrefix="0" xfId="0">
      <alignment horizontal="right" vertical="center"/>
    </xf>
    <xf numFmtId="0" fontId="13" fillId="0" borderId="0" applyAlignment="1" pivotButton="0" quotePrefix="0" xfId="0">
      <alignment vertical="center"/>
    </xf>
    <xf numFmtId="0" fontId="1" fillId="2" borderId="0" applyAlignment="1" pivotButton="0" quotePrefix="0" xfId="0">
      <alignment horizontal="center" vertical="center"/>
    </xf>
    <xf numFmtId="0" fontId="0" fillId="0" borderId="0" pivotButton="0" quotePrefix="0" xfId="0"/>
    <xf numFmtId="0" fontId="2" fillId="2" borderId="0" applyAlignment="1" pivotButton="0" quotePrefix="0" xfId="0">
      <alignment horizontal="center" vertical="center"/>
    </xf>
    <xf numFmtId="0" fontId="8" fillId="0" borderId="1" applyAlignment="1" pivotButton="0" quotePrefix="0" xfId="0">
      <alignment horizontal="center" vertical="center"/>
    </xf>
    <xf numFmtId="0" fontId="6" fillId="0" borderId="0" applyAlignment="1" pivotButton="0" quotePrefix="0" xfId="0">
      <alignment vertical="center"/>
    </xf>
    <xf numFmtId="0" fontId="25" fillId="0" borderId="0" applyAlignment="1" pivotButton="0" quotePrefix="0" xfId="0">
      <alignment vertical="top" wrapText="1"/>
    </xf>
    <xf numFmtId="0" fontId="26" fillId="0" borderId="0" applyAlignment="1" pivotButton="0" quotePrefix="0" xfId="0">
      <alignment vertical="top" wrapText="1"/>
    </xf>
    <xf numFmtId="0" fontId="27" fillId="0" borderId="0" applyAlignment="1" pivotButton="0" quotePrefix="0" xfId="0">
      <alignment vertical="top" wrapText="1"/>
    </xf>
    <xf numFmtId="0" fontId="28" fillId="0" borderId="0" applyAlignment="1" pivotButton="0" quotePrefix="0" xfId="0">
      <alignment vertical="top" wrapText="1"/>
    </xf>
    <xf numFmtId="0" fontId="0" fillId="6" borderId="16" pivotButton="0" quotePrefix="0" xfId="0"/>
    <xf numFmtId="0" fontId="0" fillId="9" borderId="16" pivotButton="0" quotePrefix="0" xfId="0"/>
    <xf numFmtId="0" fontId="29" fillId="0" borderId="0" applyAlignment="1" pivotButton="0" quotePrefix="0" xfId="0">
      <alignment vertical="top" wrapText="1"/>
    </xf>
    <xf numFmtId="0" fontId="30" fillId="0" borderId="0" applyAlignment="1" pivotButton="0" quotePrefix="0" xfId="0">
      <alignment vertical="top" wrapText="1"/>
    </xf>
    <xf numFmtId="0" fontId="31" fillId="0" borderId="0" applyAlignment="1" pivotButton="0" quotePrefix="0" xfId="0">
      <alignment vertical="top" wrapText="1"/>
    </xf>
    <xf numFmtId="0" fontId="15" fillId="0" borderId="0" pivotButton="0" quotePrefix="0" xfId="0"/>
    <xf numFmtId="0" fontId="18" fillId="0" borderId="10" applyAlignment="1" applyProtection="1" pivotButton="0" quotePrefix="0" xfId="0">
      <alignment horizontal="center" vertical="center"/>
      <protection locked="0" hidden="0"/>
    </xf>
    <xf numFmtId="0" fontId="0" fillId="0" borderId="11" pivotButton="0" quotePrefix="0" xfId="0"/>
    <xf numFmtId="0" fontId="0" fillId="0" borderId="12" pivotButton="0" quotePrefix="0" xfId="0"/>
    <xf numFmtId="0" fontId="16" fillId="0" borderId="0" pivotButton="0" quotePrefix="0" xfId="0"/>
    <xf numFmtId="165" fontId="17" fillId="6" borderId="0" applyAlignment="1" applyProtection="1" pivotButton="0" quotePrefix="0" xfId="0">
      <alignment horizontal="left" vertical="center"/>
      <protection locked="0" hidden="0"/>
    </xf>
    <xf numFmtId="0" fontId="0" fillId="0" borderId="13" pivotButton="0" quotePrefix="0" xfId="0"/>
    <xf numFmtId="0" fontId="0" fillId="0" borderId="14" pivotButton="0" quotePrefix="0" xfId="0"/>
    <xf numFmtId="0" fontId="0" fillId="0" borderId="15" pivotButton="0" quotePrefix="0" xfId="0"/>
    <xf numFmtId="0" fontId="19" fillId="7" borderId="0" applyAlignment="1" pivotButton="0" quotePrefix="0" xfId="0">
      <alignment horizontal="center" vertical="center"/>
    </xf>
    <xf numFmtId="0" fontId="0" fillId="7" borderId="0" pivotButton="0" quotePrefix="0" xfId="0"/>
    <xf numFmtId="0" fontId="19" fillId="8" borderId="0" applyAlignment="1" pivotButton="0" quotePrefix="0" xfId="0">
      <alignment horizontal="center" vertical="center"/>
    </xf>
    <xf numFmtId="0" fontId="0" fillId="8" borderId="0" pivotButton="0" quotePrefix="0" xfId="0"/>
    <xf numFmtId="1" fontId="20" fillId="7" borderId="0" applyAlignment="1" pivotButton="0" quotePrefix="0" xfId="0">
      <alignment horizontal="center" vertical="center"/>
    </xf>
    <xf numFmtId="166" fontId="20" fillId="7" borderId="0" applyAlignment="1" pivotButton="0" quotePrefix="0" xfId="0">
      <alignment horizontal="center" vertical="center"/>
    </xf>
    <xf numFmtId="166" fontId="20" fillId="8" borderId="0" applyAlignment="1" pivotButton="0" quotePrefix="0" xfId="0">
      <alignment horizontal="center" vertical="center"/>
    </xf>
    <xf numFmtId="0" fontId="21" fillId="7" borderId="16" applyAlignment="1" pivotButton="0" quotePrefix="0" xfId="0">
      <alignment horizontal="center" vertical="center" wrapText="1"/>
    </xf>
    <xf numFmtId="49" fontId="17" fillId="6" borderId="17" applyAlignment="1" applyProtection="1" pivotButton="0" quotePrefix="0" xfId="0">
      <alignment horizontal="left" vertical="center" indent="1"/>
      <protection locked="0" hidden="0"/>
    </xf>
    <xf numFmtId="0" fontId="17" fillId="6" borderId="18" applyAlignment="1" applyProtection="1" pivotButton="0" quotePrefix="0" xfId="0">
      <alignment horizontal="left" vertical="center" indent="1"/>
      <protection locked="0" hidden="0"/>
    </xf>
    <xf numFmtId="165" fontId="17" fillId="6" borderId="18" applyAlignment="1" applyProtection="1" pivotButton="0" quotePrefix="0" xfId="0">
      <alignment horizontal="center" vertical="center"/>
      <protection locked="0" hidden="0"/>
    </xf>
    <xf numFmtId="167" fontId="17" fillId="6" borderId="18" applyAlignment="1" applyProtection="1" pivotButton="0" quotePrefix="0" xfId="0">
      <alignment horizontal="right" vertical="center" indent="1"/>
      <protection locked="0" hidden="0"/>
    </xf>
    <xf numFmtId="1" fontId="17" fillId="6" borderId="18" applyAlignment="1" applyProtection="1" pivotButton="0" quotePrefix="0" xfId="0">
      <alignment horizontal="right" vertical="center" indent="1"/>
      <protection locked="0" hidden="0"/>
    </xf>
    <xf numFmtId="9" fontId="17" fillId="6" borderId="18" applyAlignment="1" applyProtection="1" pivotButton="0" quotePrefix="0" xfId="0">
      <alignment horizontal="right" vertical="center" indent="1"/>
      <protection locked="0" hidden="0"/>
    </xf>
    <xf numFmtId="2" fontId="17" fillId="0" borderId="18" applyAlignment="1" pivotButton="0" quotePrefix="0" xfId="0">
      <alignment horizontal="right" vertical="center" indent="1"/>
    </xf>
    <xf numFmtId="167" fontId="17" fillId="0" borderId="18" applyAlignment="1" pivotButton="0" quotePrefix="0" xfId="0">
      <alignment horizontal="right" vertical="center" indent="1"/>
    </xf>
    <xf numFmtId="167" fontId="17" fillId="0" borderId="19" applyAlignment="1" pivotButton="0" quotePrefix="0" xfId="0">
      <alignment horizontal="right" vertical="center" indent="1"/>
    </xf>
    <xf numFmtId="0" fontId="22" fillId="0" borderId="20" pivotButton="0" quotePrefix="0" xfId="0"/>
    <xf numFmtId="167" fontId="22" fillId="0" borderId="20" applyAlignment="1" pivotButton="0" quotePrefix="0" xfId="0">
      <alignment horizontal="right" vertical="center"/>
    </xf>
    <xf numFmtId="0" fontId="23" fillId="0" borderId="0" pivotButton="0" quotePrefix="0" xfId="0"/>
    <xf numFmtId="0" fontId="24" fillId="0" borderId="0" pivotButton="0" quotePrefix="0" xfId="0"/>
  </cellXfs>
  <cellStyles count="1">
    <cellStyle name="Normal" xfId="0" builtinId="0"/>
  </cellStyles>
  <dxfs count="1">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C3" authorId="0" shapeId="0">
      <text>
        <t>The date to work depreciation up to, usually your accounting year end.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1E40AF"/>
    <outlinePr summaryBelow="1" summaryRight="1"/>
    <pageSetUpPr fitToPage="1"/>
  </sheetPr>
  <dimension ref="A1:C40"/>
  <sheetViews>
    <sheetView showGridLines="0" tabSelected="1" workbookViewId="0">
      <selection activeCell="A1" sqref="A1"/>
    </sheetView>
  </sheetViews>
  <sheetFormatPr baseColWidth="8" defaultRowHeight="15"/>
  <cols>
    <col width="2.2" customWidth="1" style="21" min="1" max="1"/>
    <col width="4" customWidth="1" style="21" min="2" max="2"/>
    <col width="80" customWidth="1" style="21" min="3" max="3"/>
  </cols>
  <sheetData>
    <row r="1"/>
    <row r="2" ht="40" customHeight="1" s="21">
      <c r="C2" s="25" t="inlineStr">
        <is>
          <t>Fixed Asset Register</t>
        </is>
      </c>
    </row>
    <row r="3" ht="35" customHeight="1" s="21">
      <c r="C3" s="26" t="inlineStr">
        <is>
          <t>A register of your business assets with straight-line or reducing-balance depreciation, net book values and disposals.</t>
        </is>
      </c>
    </row>
    <row r="4"/>
    <row r="5" ht="22" customHeight="1" s="21">
      <c r="C5" s="27" t="inlineStr">
        <is>
          <t>How to use</t>
        </is>
      </c>
    </row>
    <row r="6" ht="20" customHeight="1" s="21">
      <c r="C6" s="28" t="inlineStr">
        <is>
          <t>1.  Enter the 'As at' date at the top of the register, usually your accounting year end.</t>
        </is>
      </c>
    </row>
    <row r="7" ht="35" customHeight="1" s="21">
      <c r="C7" s="28" t="inlineStr">
        <is>
          <t>2.  Add one row per asset: asset number, description, category, purchase date, supplier and cost.</t>
        </is>
      </c>
    </row>
    <row r="8" ht="35" customHeight="1" s="21">
      <c r="C8" s="28" t="inlineStr">
        <is>
          <t>3.  Choose a method. For straight line enter the useful life in years; for reducing balance enter the yearly rate, such as 25%.</t>
        </is>
      </c>
    </row>
    <row r="9" ht="35" customHeight="1" s="21">
      <c r="C9" s="28" t="inlineStr">
        <is>
          <t>4.  Years held, this year's depreciation, accumulated depreciation and net book value (NBV) calculate themselves.</t>
        </is>
      </c>
    </row>
    <row r="10" ht="35" customHeight="1" s="21">
      <c r="C10" s="28" t="inlineStr">
        <is>
          <t>5.  When you sell or scrap an asset, enter the disposal date and any proceeds. The profit or loss on disposal appears, and depreciation stops at that date.</t>
        </is>
      </c>
    </row>
    <row r="11"/>
    <row r="12" ht="22" customHeight="1" s="21">
      <c r="C12" s="27" t="inlineStr">
        <is>
          <t>Starting your register</t>
        </is>
      </c>
    </row>
    <row r="13" ht="50" customHeight="1" s="21">
      <c r="C13" s="28" t="inlineStr">
        <is>
          <t>The template opens blank. Enter the 'As at' date first, then list the assets you own now, oldest first. Each year, change the 'As at' date to the new year end and add that year's purchases and disposals.</t>
        </is>
      </c>
    </row>
    <row r="14"/>
    <row r="15" ht="22" customHeight="1" s="21">
      <c r="C15" s="27" t="inlineStr">
        <is>
          <t>Depreciation and capital allowances</t>
        </is>
      </c>
    </row>
    <row r="16" ht="35" customHeight="1" s="21">
      <c r="C16" s="28" t="inlineStr">
        <is>
          <t>This register works out depreciation for your accounts. Depreciation is not allowed as a deduction for tax: you claim capital allowances instead.</t>
        </is>
      </c>
    </row>
    <row r="17" ht="50" customHeight="1" s="21">
      <c r="C17" s="28" t="inlineStr">
        <is>
          <t>The Annual Investment Allowance (AIA) gives 100% relief in the year of purchase on most plant and machinery, up to £1 million a year. Cars do not qualify for the AIA; they get writing down allowances.</t>
        </is>
      </c>
    </row>
    <row r="18" ht="50" customHeight="1" s="21">
      <c r="C18" s="28" t="inlineStr">
        <is>
          <t>If you are a sole trader or partnership using the cash basis, you claim most equipment as an allowable expense instead, and capital allowances only on cars. Check the rules on gov.uk or with your accountant.</t>
        </is>
      </c>
    </row>
    <row r="19"/>
    <row r="20" ht="22" customHeight="1" s="21">
      <c r="C20" s="27" t="inlineStr">
        <is>
          <t>Removing the footer credit</t>
        </is>
      </c>
    </row>
    <row r="21" ht="35" customHeight="1" s="21">
      <c r="C21" s="28" t="inlineStr">
        <is>
          <t>A small aligned.tax credit prints in the page footer. You are welcome to keep it, or remove it from Page Layout, Page Setup, Header/Footer.</t>
        </is>
      </c>
    </row>
    <row r="22"/>
    <row r="23" ht="22" customHeight="1" s="21">
      <c r="C23" s="27" t="inlineStr">
        <is>
          <t>Notes</t>
        </is>
      </c>
    </row>
    <row r="24" ht="35" customHeight="1" s="21">
      <c r="C24" s="28" t="inlineStr">
        <is>
          <t>•  Depreciation is worked out on the time held, so a part year is charged pro rata. Reducing balance uses the same rate on the falling value each year.</t>
        </is>
      </c>
    </row>
    <row r="25" ht="35" customHeight="1" s="21">
      <c r="C25" s="28" t="inlineStr">
        <is>
          <t>•  The colour band shows assets still held at the 'As at' date. The totals row includes every asset listed, sold or not.</t>
        </is>
      </c>
    </row>
    <row r="26" ht="35" customHeight="1" s="21">
      <c r="C26" s="28" t="inlineStr">
        <is>
          <t>•  The self-check flags any row missing its cost, purchase date, method, life or rate, and checks the band against the totals row.</t>
        </is>
      </c>
    </row>
    <row r="27" ht="35" customHeight="1" s="21">
      <c r="C27" s="28" t="inlineStr">
        <is>
          <t>•  Blue cells are your inputs. White cells are calculated and update automatically, so do not type over them.</t>
        </is>
      </c>
    </row>
    <row r="28" ht="35" customHeight="1" s="21">
      <c r="C28" s="28" t="inlineStr">
        <is>
          <t>•  The sheet is protected so only the blue cells can be edited. There is no password, so you can unprotect it from the Review tab if you want to change the layout.</t>
        </is>
      </c>
    </row>
    <row r="29"/>
    <row r="30" ht="22" customHeight="1" s="21">
      <c r="C30" s="27" t="inlineStr">
        <is>
          <t>Key</t>
        </is>
      </c>
    </row>
    <row r="31" ht="18" customHeight="1" s="21">
      <c r="B31" s="29" t="n"/>
      <c r="C31" s="28" t="inlineStr">
        <is>
          <t>You complete these (input cells)</t>
        </is>
      </c>
    </row>
    <row r="32" ht="18" customHeight="1" s="21">
      <c r="B32" s="30" t="n"/>
      <c r="C32" s="28" t="inlineStr">
        <is>
          <t>Calculated automatically and locked</t>
        </is>
      </c>
    </row>
    <row r="33"/>
    <row r="34" ht="20" customHeight="1" s="21">
      <c r="C34" s="31" t="inlineStr">
        <is>
          <t>Free template from aligned.tax</t>
        </is>
      </c>
    </row>
    <row r="35" ht="18" customHeight="1" s="21">
      <c r="C35" s="32" t="inlineStr">
        <is>
          <t>Free spreadsheet templates for UK small businesses, sole traders and landlords.</t>
        </is>
      </c>
    </row>
    <row r="36"/>
    <row r="37" ht="20" customHeight="1" s="21">
      <c r="C37" s="31" t="inlineStr">
        <is>
          <t>Ready for Making Tax Digital? aligned.tax</t>
        </is>
      </c>
    </row>
    <row r="38" ht="18" customHeight="1" s="21">
      <c r="C38" s="32" t="inlineStr">
        <is>
          <t>Submit your MTD for Income Tax quarterly updates to HMRC straight from your spreadsheet.</t>
        </is>
      </c>
    </row>
    <row r="39"/>
    <row r="40" ht="30" customHeight="1" s="21">
      <c r="C40" s="33"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34" r:id="rId1"/>
    <hyperlink xmlns:r="http://schemas.openxmlformats.org/officeDocument/2006/relationships" ref="C37"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tabColor rgb="001E40AF"/>
    <outlinePr summaryBelow="1" summaryRight="1"/>
    <pageSetUpPr fitToPage="1"/>
  </sheetPr>
  <dimension ref="A1:Q36"/>
  <sheetViews>
    <sheetView showGridLines="0" tabSelected="0" workbookViewId="0">
      <pane xSplit="2" ySplit="8" topLeftCell="C9" activePane="bottomRight" state="frozen"/>
      <selection pane="topRight"/>
      <selection pane="bottomLeft"/>
      <selection pane="bottomRight" activeCell="A1" sqref="A1"/>
    </sheetView>
  </sheetViews>
  <sheetFormatPr baseColWidth="8" defaultRowHeight="15"/>
  <cols>
    <col width="2.5" customWidth="1" style="21" min="1" max="1"/>
    <col width="10" customWidth="1" style="21" min="2" max="2"/>
    <col width="24" customWidth="1" style="21" min="3" max="3"/>
    <col width="25.1" customWidth="1" style="21" min="4" max="4"/>
    <col width="15.5" customWidth="1" style="21" min="5" max="5"/>
    <col width="18" customWidth="1" style="21" min="6" max="6"/>
    <col width="14" customWidth="1" style="21" min="7" max="7"/>
    <col width="19.6" customWidth="1" style="21" min="8" max="8"/>
    <col width="9" customWidth="1" style="21" min="9" max="9"/>
    <col width="12" customWidth="1" style="21" min="10" max="10"/>
    <col width="9" customWidth="1" style="21" min="11" max="11"/>
    <col width="14" customWidth="1" style="21" min="12" max="12"/>
    <col width="14" customWidth="1" style="21" min="13" max="13"/>
    <col width="14" customWidth="1" style="21" min="14" max="14"/>
    <col width="15.5" customWidth="1" style="21" min="15" max="15"/>
    <col width="13" customWidth="1" style="21" min="16" max="16"/>
    <col width="15" customWidth="1" style="21" min="17" max="17"/>
    <col width="2.5" customWidth="1" style="21" min="18" max="18"/>
  </cols>
  <sheetData>
    <row r="1"/>
    <row r="2" ht="32" customHeight="1" s="21">
      <c r="B2" s="34" t="inlineStr">
        <is>
          <t>Fixed Asset Register</t>
        </is>
      </c>
      <c r="O2" s="35" t="inlineStr">
        <is>
          <t>Add your logo here</t>
        </is>
      </c>
      <c r="P2" s="36" t="n"/>
      <c r="Q2" s="37" t="n"/>
    </row>
    <row r="3" ht="22" customHeight="1" s="21">
      <c r="B3" s="38" t="inlineStr">
        <is>
          <t>As at</t>
        </is>
      </c>
      <c r="C3" s="39" t="n"/>
      <c r="O3" s="40" t="n"/>
      <c r="P3" s="41" t="n"/>
      <c r="Q3" s="42" t="n"/>
    </row>
    <row r="4"/>
    <row r="5" ht="20" customHeight="1" s="21">
      <c r="B5" s="43" t="inlineStr">
        <is>
          <t>ASSETS HELD</t>
        </is>
      </c>
      <c r="C5" s="44" t="n"/>
      <c r="D5" s="43" t="inlineStr">
        <is>
          <t>COST OF ASSETS HELD</t>
        </is>
      </c>
      <c r="E5" s="44" t="n"/>
      <c r="F5" s="43" t="inlineStr">
        <is>
          <t>ACCUM DEPN (HELD)</t>
        </is>
      </c>
      <c r="G5" s="44" t="n"/>
      <c r="H5" s="44" t="n"/>
      <c r="I5" s="45" t="inlineStr">
        <is>
          <t>NBV OF ASSETS HELD</t>
        </is>
      </c>
      <c r="J5" s="46" t="n"/>
      <c r="K5" s="46" t="n"/>
      <c r="L5" s="46" t="n"/>
    </row>
    <row r="6" ht="32" customHeight="1" s="21">
      <c r="B6" s="47">
        <f>IF($C$3="","",SUMPRODUCT((($G$9:$G$33&lt;&gt;"")*((($O$9:$O$33="")+($O$9:$O$33&gt;$C$3))&gt;0))))</f>
        <v/>
      </c>
      <c r="C6" s="44" t="n"/>
      <c r="D6" s="48">
        <f>IF($C$3="","",SUMPRODUCT((($G$9:$G$33&lt;&gt;"")*((($O$9:$O$33="")+($O$9:$O$33&gt;$C$3))&gt;0)),$G$9:$G$33))</f>
        <v/>
      </c>
      <c r="E6" s="44" t="n"/>
      <c r="F6" s="48">
        <f>IF($C$3="","",SUMPRODUCT((($G$9:$G$33&lt;&gt;"")*((($O$9:$O$33="")+($O$9:$O$33&gt;$C$3))&gt;0)),$M$9:$M$33))</f>
        <v/>
      </c>
      <c r="G6" s="44" t="n"/>
      <c r="H6" s="44" t="n"/>
      <c r="I6" s="49">
        <f>IF($C$3="","",SUMPRODUCT((($G$9:$G$33&lt;&gt;"")*((($O$9:$O$33="")+($O$9:$O$33&gt;$C$3))&gt;0)),$N$9:$N$33))</f>
        <v/>
      </c>
      <c r="J6" s="46" t="n"/>
      <c r="K6" s="46" t="n"/>
      <c r="L6" s="46" t="n"/>
    </row>
    <row r="7"/>
    <row r="8" ht="50" customHeight="1" s="21">
      <c r="B8" s="50" t="inlineStr">
        <is>
          <t>Asset no</t>
        </is>
      </c>
      <c r="C8" s="50" t="inlineStr">
        <is>
          <t>Description</t>
        </is>
      </c>
      <c r="D8" s="50" t="inlineStr">
        <is>
          <t>Category</t>
        </is>
      </c>
      <c r="E8" s="50" t="inlineStr">
        <is>
          <t>Purchase date</t>
        </is>
      </c>
      <c r="F8" s="50" t="inlineStr">
        <is>
          <t>Supplier</t>
        </is>
      </c>
      <c r="G8" s="50" t="inlineStr">
        <is>
          <t>Cost £</t>
        </is>
      </c>
      <c r="H8" s="50" t="inlineStr">
        <is>
          <t>Method</t>
        </is>
      </c>
      <c r="I8" s="50" t="inlineStr">
        <is>
          <t>Life (yrs)</t>
        </is>
      </c>
      <c r="J8" s="50" t="inlineStr">
        <is>
          <t>Reducing balance rate</t>
        </is>
      </c>
      <c r="K8" s="50" t="inlineStr">
        <is>
          <t>Years held</t>
        </is>
      </c>
      <c r="L8" s="50" t="inlineStr">
        <is>
          <t>Depn this year £</t>
        </is>
      </c>
      <c r="M8" s="50" t="inlineStr">
        <is>
          <t>Accum depn £</t>
        </is>
      </c>
      <c r="N8" s="50" t="inlineStr">
        <is>
          <t>NBV £</t>
        </is>
      </c>
      <c r="O8" s="50" t="inlineStr">
        <is>
          <t>Disposal date</t>
        </is>
      </c>
      <c r="P8" s="50" t="inlineStr">
        <is>
          <t>Proceeds £</t>
        </is>
      </c>
      <c r="Q8" s="50" t="inlineStr">
        <is>
          <t>Profit / (loss) £</t>
        </is>
      </c>
    </row>
    <row r="9" ht="22" customHeight="1" s="21">
      <c r="B9" s="51" t="n"/>
      <c r="C9" s="52" t="n"/>
      <c r="D9" s="52" t="n"/>
      <c r="E9" s="53" t="n"/>
      <c r="F9" s="52" t="n"/>
      <c r="G9" s="54" t="n"/>
      <c r="H9" s="52" t="n"/>
      <c r="I9" s="55" t="n"/>
      <c r="J9" s="56" t="n"/>
      <c r="K9" s="57">
        <f>IF(OR($G9="",$E9="",$C$3=""),"",ROUND(MAX(0,(IF(AND($O9&lt;&gt;"",$O9&lt;=$C$3),$O9,$C$3)-$E9)/365.25),2))</f>
        <v/>
      </c>
      <c r="L9" s="58">
        <f>IF(OR($K9="",$H9=""),"",IF($H9="Straight line",IF(N($I9)&gt;0,IF(MAX(0,ROUNDUP($K9,0)-1)&gt;=$I9,0,ROUND($G9/$I9,2)),""),IF(N($J9)&gt;0,ROUND($G9*(1-$J9)^MAX(0,ROUNDUP($K9,0)-1)*$J9,2),"")))</f>
        <v/>
      </c>
      <c r="M9" s="58">
        <f>IF($L9="","",IF($H9="Straight line",ROUND(MIN($G9,$G9/$I9*$K9),2),ROUND($G9*(1-(1-$J9)^$K9),2)))</f>
        <v/>
      </c>
      <c r="N9" s="58">
        <f>IF($M9="","",$G9-$M9)</f>
        <v/>
      </c>
      <c r="O9" s="53" t="n"/>
      <c r="P9" s="54" t="n"/>
      <c r="Q9" s="59">
        <f>IF(OR($O9="",$N9="",$O9&gt;$C$3),"",N($P9)-$N9)</f>
        <v/>
      </c>
    </row>
    <row r="10" ht="22" customHeight="1" s="21">
      <c r="B10" s="51" t="n"/>
      <c r="C10" s="52" t="n"/>
      <c r="D10" s="52" t="n"/>
      <c r="E10" s="53" t="n"/>
      <c r="F10" s="52" t="n"/>
      <c r="G10" s="54" t="n"/>
      <c r="H10" s="52" t="n"/>
      <c r="I10" s="55" t="n"/>
      <c r="J10" s="56" t="n"/>
      <c r="K10" s="57">
        <f>IF(OR($G10="",$E10="",$C$3=""),"",ROUND(MAX(0,(IF(AND($O10&lt;&gt;"",$O10&lt;=$C$3),$O10,$C$3)-$E10)/365.25),2))</f>
        <v/>
      </c>
      <c r="L10" s="58">
        <f>IF(OR($K10="",$H10=""),"",IF($H10="Straight line",IF(N($I10)&gt;0,IF(MAX(0,ROUNDUP($K10,0)-1)&gt;=$I10,0,ROUND($G10/$I10,2)),""),IF(N($J10)&gt;0,ROUND($G10*(1-$J10)^MAX(0,ROUNDUP($K10,0)-1)*$J10,2),"")))</f>
        <v/>
      </c>
      <c r="M10" s="58">
        <f>IF($L10="","",IF($H10="Straight line",ROUND(MIN($G10,$G10/$I10*$K10),2),ROUND($G10*(1-(1-$J10)^$K10),2)))</f>
        <v/>
      </c>
      <c r="N10" s="58">
        <f>IF($M10="","",$G10-$M10)</f>
        <v/>
      </c>
      <c r="O10" s="53" t="n"/>
      <c r="P10" s="54" t="n"/>
      <c r="Q10" s="59">
        <f>IF(OR($O10="",$N10="",$O10&gt;$C$3),"",N($P10)-$N10)</f>
        <v/>
      </c>
    </row>
    <row r="11" ht="22" customHeight="1" s="21">
      <c r="B11" s="51" t="n"/>
      <c r="C11" s="52" t="n"/>
      <c r="D11" s="52" t="n"/>
      <c r="E11" s="53" t="n"/>
      <c r="F11" s="52" t="n"/>
      <c r="G11" s="54" t="n"/>
      <c r="H11" s="52" t="n"/>
      <c r="I11" s="55" t="n"/>
      <c r="J11" s="56" t="n"/>
      <c r="K11" s="57">
        <f>IF(OR($G11="",$E11="",$C$3=""),"",ROUND(MAX(0,(IF(AND($O11&lt;&gt;"",$O11&lt;=$C$3),$O11,$C$3)-$E11)/365.25),2))</f>
        <v/>
      </c>
      <c r="L11" s="58">
        <f>IF(OR($K11="",$H11=""),"",IF($H11="Straight line",IF(N($I11)&gt;0,IF(MAX(0,ROUNDUP($K11,0)-1)&gt;=$I11,0,ROUND($G11/$I11,2)),""),IF(N($J11)&gt;0,ROUND($G11*(1-$J11)^MAX(0,ROUNDUP($K11,0)-1)*$J11,2),"")))</f>
        <v/>
      </c>
      <c r="M11" s="58">
        <f>IF($L11="","",IF($H11="Straight line",ROUND(MIN($G11,$G11/$I11*$K11),2),ROUND($G11*(1-(1-$J11)^$K11),2)))</f>
        <v/>
      </c>
      <c r="N11" s="58">
        <f>IF($M11="","",$G11-$M11)</f>
        <v/>
      </c>
      <c r="O11" s="53" t="n"/>
      <c r="P11" s="54" t="n"/>
      <c r="Q11" s="59">
        <f>IF(OR($O11="",$N11="",$O11&gt;$C$3),"",N($P11)-$N11)</f>
        <v/>
      </c>
    </row>
    <row r="12" ht="22" customHeight="1" s="21">
      <c r="B12" s="51" t="n"/>
      <c r="C12" s="52" t="n"/>
      <c r="D12" s="52" t="n"/>
      <c r="E12" s="53" t="n"/>
      <c r="F12" s="52" t="n"/>
      <c r="G12" s="54" t="n"/>
      <c r="H12" s="52" t="n"/>
      <c r="I12" s="55" t="n"/>
      <c r="J12" s="56" t="n"/>
      <c r="K12" s="57">
        <f>IF(OR($G12="",$E12="",$C$3=""),"",ROUND(MAX(0,(IF(AND($O12&lt;&gt;"",$O12&lt;=$C$3),$O12,$C$3)-$E12)/365.25),2))</f>
        <v/>
      </c>
      <c r="L12" s="58">
        <f>IF(OR($K12="",$H12=""),"",IF($H12="Straight line",IF(N($I12)&gt;0,IF(MAX(0,ROUNDUP($K12,0)-1)&gt;=$I12,0,ROUND($G12/$I12,2)),""),IF(N($J12)&gt;0,ROUND($G12*(1-$J12)^MAX(0,ROUNDUP($K12,0)-1)*$J12,2),"")))</f>
        <v/>
      </c>
      <c r="M12" s="58">
        <f>IF($L12="","",IF($H12="Straight line",ROUND(MIN($G12,$G12/$I12*$K12),2),ROUND($G12*(1-(1-$J12)^$K12),2)))</f>
        <v/>
      </c>
      <c r="N12" s="58">
        <f>IF($M12="","",$G12-$M12)</f>
        <v/>
      </c>
      <c r="O12" s="53" t="n"/>
      <c r="P12" s="54" t="n"/>
      <c r="Q12" s="59">
        <f>IF(OR($O12="",$N12="",$O12&gt;$C$3),"",N($P12)-$N12)</f>
        <v/>
      </c>
    </row>
    <row r="13" ht="22" customHeight="1" s="21">
      <c r="B13" s="51" t="n"/>
      <c r="C13" s="52" t="n"/>
      <c r="D13" s="52" t="n"/>
      <c r="E13" s="53" t="n"/>
      <c r="F13" s="52" t="n"/>
      <c r="G13" s="54" t="n"/>
      <c r="H13" s="52" t="n"/>
      <c r="I13" s="55" t="n"/>
      <c r="J13" s="56" t="n"/>
      <c r="K13" s="57">
        <f>IF(OR($G13="",$E13="",$C$3=""),"",ROUND(MAX(0,(IF(AND($O13&lt;&gt;"",$O13&lt;=$C$3),$O13,$C$3)-$E13)/365.25),2))</f>
        <v/>
      </c>
      <c r="L13" s="58">
        <f>IF(OR($K13="",$H13=""),"",IF($H13="Straight line",IF(N($I13)&gt;0,IF(MAX(0,ROUNDUP($K13,0)-1)&gt;=$I13,0,ROUND($G13/$I13,2)),""),IF(N($J13)&gt;0,ROUND($G13*(1-$J13)^MAX(0,ROUNDUP($K13,0)-1)*$J13,2),"")))</f>
        <v/>
      </c>
      <c r="M13" s="58">
        <f>IF($L13="","",IF($H13="Straight line",ROUND(MIN($G13,$G13/$I13*$K13),2),ROUND($G13*(1-(1-$J13)^$K13),2)))</f>
        <v/>
      </c>
      <c r="N13" s="58">
        <f>IF($M13="","",$G13-$M13)</f>
        <v/>
      </c>
      <c r="O13" s="53" t="n"/>
      <c r="P13" s="54" t="n"/>
      <c r="Q13" s="59">
        <f>IF(OR($O13="",$N13="",$O13&gt;$C$3),"",N($P13)-$N13)</f>
        <v/>
      </c>
    </row>
    <row r="14" ht="22" customHeight="1" s="21">
      <c r="B14" s="51" t="n"/>
      <c r="C14" s="52" t="n"/>
      <c r="D14" s="52" t="n"/>
      <c r="E14" s="53" t="n"/>
      <c r="F14" s="52" t="n"/>
      <c r="G14" s="54" t="n"/>
      <c r="H14" s="52" t="n"/>
      <c r="I14" s="55" t="n"/>
      <c r="J14" s="56" t="n"/>
      <c r="K14" s="57">
        <f>IF(OR($G14="",$E14="",$C$3=""),"",ROUND(MAX(0,(IF(AND($O14&lt;&gt;"",$O14&lt;=$C$3),$O14,$C$3)-$E14)/365.25),2))</f>
        <v/>
      </c>
      <c r="L14" s="58">
        <f>IF(OR($K14="",$H14=""),"",IF($H14="Straight line",IF(N($I14)&gt;0,IF(MAX(0,ROUNDUP($K14,0)-1)&gt;=$I14,0,ROUND($G14/$I14,2)),""),IF(N($J14)&gt;0,ROUND($G14*(1-$J14)^MAX(0,ROUNDUP($K14,0)-1)*$J14,2),"")))</f>
        <v/>
      </c>
      <c r="M14" s="58">
        <f>IF($L14="","",IF($H14="Straight line",ROUND(MIN($G14,$G14/$I14*$K14),2),ROUND($G14*(1-(1-$J14)^$K14),2)))</f>
        <v/>
      </c>
      <c r="N14" s="58">
        <f>IF($M14="","",$G14-$M14)</f>
        <v/>
      </c>
      <c r="O14" s="53" t="n"/>
      <c r="P14" s="54" t="n"/>
      <c r="Q14" s="59">
        <f>IF(OR($O14="",$N14="",$O14&gt;$C$3),"",N($P14)-$N14)</f>
        <v/>
      </c>
    </row>
    <row r="15" ht="22" customHeight="1" s="21">
      <c r="B15" s="51" t="n"/>
      <c r="C15" s="52" t="n"/>
      <c r="D15" s="52" t="n"/>
      <c r="E15" s="53" t="n"/>
      <c r="F15" s="52" t="n"/>
      <c r="G15" s="54" t="n"/>
      <c r="H15" s="52" t="n"/>
      <c r="I15" s="55" t="n"/>
      <c r="J15" s="56" t="n"/>
      <c r="K15" s="57">
        <f>IF(OR($G15="",$E15="",$C$3=""),"",ROUND(MAX(0,(IF(AND($O15&lt;&gt;"",$O15&lt;=$C$3),$O15,$C$3)-$E15)/365.25),2))</f>
        <v/>
      </c>
      <c r="L15" s="58">
        <f>IF(OR($K15="",$H15=""),"",IF($H15="Straight line",IF(N($I15)&gt;0,IF(MAX(0,ROUNDUP($K15,0)-1)&gt;=$I15,0,ROUND($G15/$I15,2)),""),IF(N($J15)&gt;0,ROUND($G15*(1-$J15)^MAX(0,ROUNDUP($K15,0)-1)*$J15,2),"")))</f>
        <v/>
      </c>
      <c r="M15" s="58">
        <f>IF($L15="","",IF($H15="Straight line",ROUND(MIN($G15,$G15/$I15*$K15),2),ROUND($G15*(1-(1-$J15)^$K15),2)))</f>
        <v/>
      </c>
      <c r="N15" s="58">
        <f>IF($M15="","",$G15-$M15)</f>
        <v/>
      </c>
      <c r="O15" s="53" t="n"/>
      <c r="P15" s="54" t="n"/>
      <c r="Q15" s="59">
        <f>IF(OR($O15="",$N15="",$O15&gt;$C$3),"",N($P15)-$N15)</f>
        <v/>
      </c>
    </row>
    <row r="16" ht="22" customHeight="1" s="21">
      <c r="B16" s="51" t="n"/>
      <c r="C16" s="52" t="n"/>
      <c r="D16" s="52" t="n"/>
      <c r="E16" s="53" t="n"/>
      <c r="F16" s="52" t="n"/>
      <c r="G16" s="54" t="n"/>
      <c r="H16" s="52" t="n"/>
      <c r="I16" s="55" t="n"/>
      <c r="J16" s="56" t="n"/>
      <c r="K16" s="57">
        <f>IF(OR($G16="",$E16="",$C$3=""),"",ROUND(MAX(0,(IF(AND($O16&lt;&gt;"",$O16&lt;=$C$3),$O16,$C$3)-$E16)/365.25),2))</f>
        <v/>
      </c>
      <c r="L16" s="58">
        <f>IF(OR($K16="",$H16=""),"",IF($H16="Straight line",IF(N($I16)&gt;0,IF(MAX(0,ROUNDUP($K16,0)-1)&gt;=$I16,0,ROUND($G16/$I16,2)),""),IF(N($J16)&gt;0,ROUND($G16*(1-$J16)^MAX(0,ROUNDUP($K16,0)-1)*$J16,2),"")))</f>
        <v/>
      </c>
      <c r="M16" s="58">
        <f>IF($L16="","",IF($H16="Straight line",ROUND(MIN($G16,$G16/$I16*$K16),2),ROUND($G16*(1-(1-$J16)^$K16),2)))</f>
        <v/>
      </c>
      <c r="N16" s="58">
        <f>IF($M16="","",$G16-$M16)</f>
        <v/>
      </c>
      <c r="O16" s="53" t="n"/>
      <c r="P16" s="54" t="n"/>
      <c r="Q16" s="59">
        <f>IF(OR($O16="",$N16="",$O16&gt;$C$3),"",N($P16)-$N16)</f>
        <v/>
      </c>
    </row>
    <row r="17" ht="22" customHeight="1" s="21">
      <c r="B17" s="51" t="n"/>
      <c r="C17" s="52" t="n"/>
      <c r="D17" s="52" t="n"/>
      <c r="E17" s="53" t="n"/>
      <c r="F17" s="52" t="n"/>
      <c r="G17" s="54" t="n"/>
      <c r="H17" s="52" t="n"/>
      <c r="I17" s="55" t="n"/>
      <c r="J17" s="56" t="n"/>
      <c r="K17" s="57">
        <f>IF(OR($G17="",$E17="",$C$3=""),"",ROUND(MAX(0,(IF(AND($O17&lt;&gt;"",$O17&lt;=$C$3),$O17,$C$3)-$E17)/365.25),2))</f>
        <v/>
      </c>
      <c r="L17" s="58">
        <f>IF(OR($K17="",$H17=""),"",IF($H17="Straight line",IF(N($I17)&gt;0,IF(MAX(0,ROUNDUP($K17,0)-1)&gt;=$I17,0,ROUND($G17/$I17,2)),""),IF(N($J17)&gt;0,ROUND($G17*(1-$J17)^MAX(0,ROUNDUP($K17,0)-1)*$J17,2),"")))</f>
        <v/>
      </c>
      <c r="M17" s="58">
        <f>IF($L17="","",IF($H17="Straight line",ROUND(MIN($G17,$G17/$I17*$K17),2),ROUND($G17*(1-(1-$J17)^$K17),2)))</f>
        <v/>
      </c>
      <c r="N17" s="58">
        <f>IF($M17="","",$G17-$M17)</f>
        <v/>
      </c>
      <c r="O17" s="53" t="n"/>
      <c r="P17" s="54" t="n"/>
      <c r="Q17" s="59">
        <f>IF(OR($O17="",$N17="",$O17&gt;$C$3),"",N($P17)-$N17)</f>
        <v/>
      </c>
    </row>
    <row r="18" ht="22" customHeight="1" s="21">
      <c r="B18" s="51" t="n"/>
      <c r="C18" s="52" t="n"/>
      <c r="D18" s="52" t="n"/>
      <c r="E18" s="53" t="n"/>
      <c r="F18" s="52" t="n"/>
      <c r="G18" s="54" t="n"/>
      <c r="H18" s="52" t="n"/>
      <c r="I18" s="55" t="n"/>
      <c r="J18" s="56" t="n"/>
      <c r="K18" s="57">
        <f>IF(OR($G18="",$E18="",$C$3=""),"",ROUND(MAX(0,(IF(AND($O18&lt;&gt;"",$O18&lt;=$C$3),$O18,$C$3)-$E18)/365.25),2))</f>
        <v/>
      </c>
      <c r="L18" s="58">
        <f>IF(OR($K18="",$H18=""),"",IF($H18="Straight line",IF(N($I18)&gt;0,IF(MAX(0,ROUNDUP($K18,0)-1)&gt;=$I18,0,ROUND($G18/$I18,2)),""),IF(N($J18)&gt;0,ROUND($G18*(1-$J18)^MAX(0,ROUNDUP($K18,0)-1)*$J18,2),"")))</f>
        <v/>
      </c>
      <c r="M18" s="58">
        <f>IF($L18="","",IF($H18="Straight line",ROUND(MIN($G18,$G18/$I18*$K18),2),ROUND($G18*(1-(1-$J18)^$K18),2)))</f>
        <v/>
      </c>
      <c r="N18" s="58">
        <f>IF($M18="","",$G18-$M18)</f>
        <v/>
      </c>
      <c r="O18" s="53" t="n"/>
      <c r="P18" s="54" t="n"/>
      <c r="Q18" s="59">
        <f>IF(OR($O18="",$N18="",$O18&gt;$C$3),"",N($P18)-$N18)</f>
        <v/>
      </c>
    </row>
    <row r="19" ht="22" customHeight="1" s="21">
      <c r="B19" s="51" t="n"/>
      <c r="C19" s="52" t="n"/>
      <c r="D19" s="52" t="n"/>
      <c r="E19" s="53" t="n"/>
      <c r="F19" s="52" t="n"/>
      <c r="G19" s="54" t="n"/>
      <c r="H19" s="52" t="n"/>
      <c r="I19" s="55" t="n"/>
      <c r="J19" s="56" t="n"/>
      <c r="K19" s="57">
        <f>IF(OR($G19="",$E19="",$C$3=""),"",ROUND(MAX(0,(IF(AND($O19&lt;&gt;"",$O19&lt;=$C$3),$O19,$C$3)-$E19)/365.25),2))</f>
        <v/>
      </c>
      <c r="L19" s="58">
        <f>IF(OR($K19="",$H19=""),"",IF($H19="Straight line",IF(N($I19)&gt;0,IF(MAX(0,ROUNDUP($K19,0)-1)&gt;=$I19,0,ROUND($G19/$I19,2)),""),IF(N($J19)&gt;0,ROUND($G19*(1-$J19)^MAX(0,ROUNDUP($K19,0)-1)*$J19,2),"")))</f>
        <v/>
      </c>
      <c r="M19" s="58">
        <f>IF($L19="","",IF($H19="Straight line",ROUND(MIN($G19,$G19/$I19*$K19),2),ROUND($G19*(1-(1-$J19)^$K19),2)))</f>
        <v/>
      </c>
      <c r="N19" s="58">
        <f>IF($M19="","",$G19-$M19)</f>
        <v/>
      </c>
      <c r="O19" s="53" t="n"/>
      <c r="P19" s="54" t="n"/>
      <c r="Q19" s="59">
        <f>IF(OR($O19="",$N19="",$O19&gt;$C$3),"",N($P19)-$N19)</f>
        <v/>
      </c>
    </row>
    <row r="20" ht="22" customHeight="1" s="21">
      <c r="B20" s="51" t="n"/>
      <c r="C20" s="52" t="n"/>
      <c r="D20" s="52" t="n"/>
      <c r="E20" s="53" t="n"/>
      <c r="F20" s="52" t="n"/>
      <c r="G20" s="54" t="n"/>
      <c r="H20" s="52" t="n"/>
      <c r="I20" s="55" t="n"/>
      <c r="J20" s="56" t="n"/>
      <c r="K20" s="57">
        <f>IF(OR($G20="",$E20="",$C$3=""),"",ROUND(MAX(0,(IF(AND($O20&lt;&gt;"",$O20&lt;=$C$3),$O20,$C$3)-$E20)/365.25),2))</f>
        <v/>
      </c>
      <c r="L20" s="58">
        <f>IF(OR($K20="",$H20=""),"",IF($H20="Straight line",IF(N($I20)&gt;0,IF(MAX(0,ROUNDUP($K20,0)-1)&gt;=$I20,0,ROUND($G20/$I20,2)),""),IF(N($J20)&gt;0,ROUND($G20*(1-$J20)^MAX(0,ROUNDUP($K20,0)-1)*$J20,2),"")))</f>
        <v/>
      </c>
      <c r="M20" s="58">
        <f>IF($L20="","",IF($H20="Straight line",ROUND(MIN($G20,$G20/$I20*$K20),2),ROUND($G20*(1-(1-$J20)^$K20),2)))</f>
        <v/>
      </c>
      <c r="N20" s="58">
        <f>IF($M20="","",$G20-$M20)</f>
        <v/>
      </c>
      <c r="O20" s="53" t="n"/>
      <c r="P20" s="54" t="n"/>
      <c r="Q20" s="59">
        <f>IF(OR($O20="",$N20="",$O20&gt;$C$3),"",N($P20)-$N20)</f>
        <v/>
      </c>
    </row>
    <row r="21" ht="22" customHeight="1" s="21">
      <c r="B21" s="51" t="n"/>
      <c r="C21" s="52" t="n"/>
      <c r="D21" s="52" t="n"/>
      <c r="E21" s="53" t="n"/>
      <c r="F21" s="52" t="n"/>
      <c r="G21" s="54" t="n"/>
      <c r="H21" s="52" t="n"/>
      <c r="I21" s="55" t="n"/>
      <c r="J21" s="56" t="n"/>
      <c r="K21" s="57">
        <f>IF(OR($G21="",$E21="",$C$3=""),"",ROUND(MAX(0,(IF(AND($O21&lt;&gt;"",$O21&lt;=$C$3),$O21,$C$3)-$E21)/365.25),2))</f>
        <v/>
      </c>
      <c r="L21" s="58">
        <f>IF(OR($K21="",$H21=""),"",IF($H21="Straight line",IF(N($I21)&gt;0,IF(MAX(0,ROUNDUP($K21,0)-1)&gt;=$I21,0,ROUND($G21/$I21,2)),""),IF(N($J21)&gt;0,ROUND($G21*(1-$J21)^MAX(0,ROUNDUP($K21,0)-1)*$J21,2),"")))</f>
        <v/>
      </c>
      <c r="M21" s="58">
        <f>IF($L21="","",IF($H21="Straight line",ROUND(MIN($G21,$G21/$I21*$K21),2),ROUND($G21*(1-(1-$J21)^$K21),2)))</f>
        <v/>
      </c>
      <c r="N21" s="58">
        <f>IF($M21="","",$G21-$M21)</f>
        <v/>
      </c>
      <c r="O21" s="53" t="n"/>
      <c r="P21" s="54" t="n"/>
      <c r="Q21" s="59">
        <f>IF(OR($O21="",$N21="",$O21&gt;$C$3),"",N($P21)-$N21)</f>
        <v/>
      </c>
    </row>
    <row r="22" ht="22" customHeight="1" s="21">
      <c r="B22" s="51" t="n"/>
      <c r="C22" s="52" t="n"/>
      <c r="D22" s="52" t="n"/>
      <c r="E22" s="53" t="n"/>
      <c r="F22" s="52" t="n"/>
      <c r="G22" s="54" t="n"/>
      <c r="H22" s="52" t="n"/>
      <c r="I22" s="55" t="n"/>
      <c r="J22" s="56" t="n"/>
      <c r="K22" s="57">
        <f>IF(OR($G22="",$E22="",$C$3=""),"",ROUND(MAX(0,(IF(AND($O22&lt;&gt;"",$O22&lt;=$C$3),$O22,$C$3)-$E22)/365.25),2))</f>
        <v/>
      </c>
      <c r="L22" s="58">
        <f>IF(OR($K22="",$H22=""),"",IF($H22="Straight line",IF(N($I22)&gt;0,IF(MAX(0,ROUNDUP($K22,0)-1)&gt;=$I22,0,ROUND($G22/$I22,2)),""),IF(N($J22)&gt;0,ROUND($G22*(1-$J22)^MAX(0,ROUNDUP($K22,0)-1)*$J22,2),"")))</f>
        <v/>
      </c>
      <c r="M22" s="58">
        <f>IF($L22="","",IF($H22="Straight line",ROUND(MIN($G22,$G22/$I22*$K22),2),ROUND($G22*(1-(1-$J22)^$K22),2)))</f>
        <v/>
      </c>
      <c r="N22" s="58">
        <f>IF($M22="","",$G22-$M22)</f>
        <v/>
      </c>
      <c r="O22" s="53" t="n"/>
      <c r="P22" s="54" t="n"/>
      <c r="Q22" s="59">
        <f>IF(OR($O22="",$N22="",$O22&gt;$C$3),"",N($P22)-$N22)</f>
        <v/>
      </c>
    </row>
    <row r="23" ht="22" customHeight="1" s="21">
      <c r="B23" s="51" t="n"/>
      <c r="C23" s="52" t="n"/>
      <c r="D23" s="52" t="n"/>
      <c r="E23" s="53" t="n"/>
      <c r="F23" s="52" t="n"/>
      <c r="G23" s="54" t="n"/>
      <c r="H23" s="52" t="n"/>
      <c r="I23" s="55" t="n"/>
      <c r="J23" s="56" t="n"/>
      <c r="K23" s="57">
        <f>IF(OR($G23="",$E23="",$C$3=""),"",ROUND(MAX(0,(IF(AND($O23&lt;&gt;"",$O23&lt;=$C$3),$O23,$C$3)-$E23)/365.25),2))</f>
        <v/>
      </c>
      <c r="L23" s="58">
        <f>IF(OR($K23="",$H23=""),"",IF($H23="Straight line",IF(N($I23)&gt;0,IF(MAX(0,ROUNDUP($K23,0)-1)&gt;=$I23,0,ROUND($G23/$I23,2)),""),IF(N($J23)&gt;0,ROUND($G23*(1-$J23)^MAX(0,ROUNDUP($K23,0)-1)*$J23,2),"")))</f>
        <v/>
      </c>
      <c r="M23" s="58">
        <f>IF($L23="","",IF($H23="Straight line",ROUND(MIN($G23,$G23/$I23*$K23),2),ROUND($G23*(1-(1-$J23)^$K23),2)))</f>
        <v/>
      </c>
      <c r="N23" s="58">
        <f>IF($M23="","",$G23-$M23)</f>
        <v/>
      </c>
      <c r="O23" s="53" t="n"/>
      <c r="P23" s="54" t="n"/>
      <c r="Q23" s="59">
        <f>IF(OR($O23="",$N23="",$O23&gt;$C$3),"",N($P23)-$N23)</f>
        <v/>
      </c>
    </row>
    <row r="24" ht="22" customHeight="1" s="21">
      <c r="B24" s="51" t="n"/>
      <c r="C24" s="52" t="n"/>
      <c r="D24" s="52" t="n"/>
      <c r="E24" s="53" t="n"/>
      <c r="F24" s="52" t="n"/>
      <c r="G24" s="54" t="n"/>
      <c r="H24" s="52" t="n"/>
      <c r="I24" s="55" t="n"/>
      <c r="J24" s="56" t="n"/>
      <c r="K24" s="57">
        <f>IF(OR($G24="",$E24="",$C$3=""),"",ROUND(MAX(0,(IF(AND($O24&lt;&gt;"",$O24&lt;=$C$3),$O24,$C$3)-$E24)/365.25),2))</f>
        <v/>
      </c>
      <c r="L24" s="58">
        <f>IF(OR($K24="",$H24=""),"",IF($H24="Straight line",IF(N($I24)&gt;0,IF(MAX(0,ROUNDUP($K24,0)-1)&gt;=$I24,0,ROUND($G24/$I24,2)),""),IF(N($J24)&gt;0,ROUND($G24*(1-$J24)^MAX(0,ROUNDUP($K24,0)-1)*$J24,2),"")))</f>
        <v/>
      </c>
      <c r="M24" s="58">
        <f>IF($L24="","",IF($H24="Straight line",ROUND(MIN($G24,$G24/$I24*$K24),2),ROUND($G24*(1-(1-$J24)^$K24),2)))</f>
        <v/>
      </c>
      <c r="N24" s="58">
        <f>IF($M24="","",$G24-$M24)</f>
        <v/>
      </c>
      <c r="O24" s="53" t="n"/>
      <c r="P24" s="54" t="n"/>
      <c r="Q24" s="59">
        <f>IF(OR($O24="",$N24="",$O24&gt;$C$3),"",N($P24)-$N24)</f>
        <v/>
      </c>
    </row>
    <row r="25" ht="22" customHeight="1" s="21">
      <c r="B25" s="51" t="n"/>
      <c r="C25" s="52" t="n"/>
      <c r="D25" s="52" t="n"/>
      <c r="E25" s="53" t="n"/>
      <c r="F25" s="52" t="n"/>
      <c r="G25" s="54" t="n"/>
      <c r="H25" s="52" t="n"/>
      <c r="I25" s="55" t="n"/>
      <c r="J25" s="56" t="n"/>
      <c r="K25" s="57">
        <f>IF(OR($G25="",$E25="",$C$3=""),"",ROUND(MAX(0,(IF(AND($O25&lt;&gt;"",$O25&lt;=$C$3),$O25,$C$3)-$E25)/365.25),2))</f>
        <v/>
      </c>
      <c r="L25" s="58">
        <f>IF(OR($K25="",$H25=""),"",IF($H25="Straight line",IF(N($I25)&gt;0,IF(MAX(0,ROUNDUP($K25,0)-1)&gt;=$I25,0,ROUND($G25/$I25,2)),""),IF(N($J25)&gt;0,ROUND($G25*(1-$J25)^MAX(0,ROUNDUP($K25,0)-1)*$J25,2),"")))</f>
        <v/>
      </c>
      <c r="M25" s="58">
        <f>IF($L25="","",IF($H25="Straight line",ROUND(MIN($G25,$G25/$I25*$K25),2),ROUND($G25*(1-(1-$J25)^$K25),2)))</f>
        <v/>
      </c>
      <c r="N25" s="58">
        <f>IF($M25="","",$G25-$M25)</f>
        <v/>
      </c>
      <c r="O25" s="53" t="n"/>
      <c r="P25" s="54" t="n"/>
      <c r="Q25" s="59">
        <f>IF(OR($O25="",$N25="",$O25&gt;$C$3),"",N($P25)-$N25)</f>
        <v/>
      </c>
    </row>
    <row r="26" ht="22" customHeight="1" s="21">
      <c r="B26" s="51" t="n"/>
      <c r="C26" s="52" t="n"/>
      <c r="D26" s="52" t="n"/>
      <c r="E26" s="53" t="n"/>
      <c r="F26" s="52" t="n"/>
      <c r="G26" s="54" t="n"/>
      <c r="H26" s="52" t="n"/>
      <c r="I26" s="55" t="n"/>
      <c r="J26" s="56" t="n"/>
      <c r="K26" s="57">
        <f>IF(OR($G26="",$E26="",$C$3=""),"",ROUND(MAX(0,(IF(AND($O26&lt;&gt;"",$O26&lt;=$C$3),$O26,$C$3)-$E26)/365.25),2))</f>
        <v/>
      </c>
      <c r="L26" s="58">
        <f>IF(OR($K26="",$H26=""),"",IF($H26="Straight line",IF(N($I26)&gt;0,IF(MAX(0,ROUNDUP($K26,0)-1)&gt;=$I26,0,ROUND($G26/$I26,2)),""),IF(N($J26)&gt;0,ROUND($G26*(1-$J26)^MAX(0,ROUNDUP($K26,0)-1)*$J26,2),"")))</f>
        <v/>
      </c>
      <c r="M26" s="58">
        <f>IF($L26="","",IF($H26="Straight line",ROUND(MIN($G26,$G26/$I26*$K26),2),ROUND($G26*(1-(1-$J26)^$K26),2)))</f>
        <v/>
      </c>
      <c r="N26" s="58">
        <f>IF($M26="","",$G26-$M26)</f>
        <v/>
      </c>
      <c r="O26" s="53" t="n"/>
      <c r="P26" s="54" t="n"/>
      <c r="Q26" s="59">
        <f>IF(OR($O26="",$N26="",$O26&gt;$C$3),"",N($P26)-$N26)</f>
        <v/>
      </c>
    </row>
    <row r="27" ht="22" customHeight="1" s="21">
      <c r="B27" s="51" t="n"/>
      <c r="C27" s="52" t="n"/>
      <c r="D27" s="52" t="n"/>
      <c r="E27" s="53" t="n"/>
      <c r="F27" s="52" t="n"/>
      <c r="G27" s="54" t="n"/>
      <c r="H27" s="52" t="n"/>
      <c r="I27" s="55" t="n"/>
      <c r="J27" s="56" t="n"/>
      <c r="K27" s="57">
        <f>IF(OR($G27="",$E27="",$C$3=""),"",ROUND(MAX(0,(IF(AND($O27&lt;&gt;"",$O27&lt;=$C$3),$O27,$C$3)-$E27)/365.25),2))</f>
        <v/>
      </c>
      <c r="L27" s="58">
        <f>IF(OR($K27="",$H27=""),"",IF($H27="Straight line",IF(N($I27)&gt;0,IF(MAX(0,ROUNDUP($K27,0)-1)&gt;=$I27,0,ROUND($G27/$I27,2)),""),IF(N($J27)&gt;0,ROUND($G27*(1-$J27)^MAX(0,ROUNDUP($K27,0)-1)*$J27,2),"")))</f>
        <v/>
      </c>
      <c r="M27" s="58">
        <f>IF($L27="","",IF($H27="Straight line",ROUND(MIN($G27,$G27/$I27*$K27),2),ROUND($G27*(1-(1-$J27)^$K27),2)))</f>
        <v/>
      </c>
      <c r="N27" s="58">
        <f>IF($M27="","",$G27-$M27)</f>
        <v/>
      </c>
      <c r="O27" s="53" t="n"/>
      <c r="P27" s="54" t="n"/>
      <c r="Q27" s="59">
        <f>IF(OR($O27="",$N27="",$O27&gt;$C$3),"",N($P27)-$N27)</f>
        <v/>
      </c>
    </row>
    <row r="28" ht="22" customHeight="1" s="21">
      <c r="B28" s="51" t="n"/>
      <c r="C28" s="52" t="n"/>
      <c r="D28" s="52" t="n"/>
      <c r="E28" s="53" t="n"/>
      <c r="F28" s="52" t="n"/>
      <c r="G28" s="54" t="n"/>
      <c r="H28" s="52" t="n"/>
      <c r="I28" s="55" t="n"/>
      <c r="J28" s="56" t="n"/>
      <c r="K28" s="57">
        <f>IF(OR($G28="",$E28="",$C$3=""),"",ROUND(MAX(0,(IF(AND($O28&lt;&gt;"",$O28&lt;=$C$3),$O28,$C$3)-$E28)/365.25),2))</f>
        <v/>
      </c>
      <c r="L28" s="58">
        <f>IF(OR($K28="",$H28=""),"",IF($H28="Straight line",IF(N($I28)&gt;0,IF(MAX(0,ROUNDUP($K28,0)-1)&gt;=$I28,0,ROUND($G28/$I28,2)),""),IF(N($J28)&gt;0,ROUND($G28*(1-$J28)^MAX(0,ROUNDUP($K28,0)-1)*$J28,2),"")))</f>
        <v/>
      </c>
      <c r="M28" s="58">
        <f>IF($L28="","",IF($H28="Straight line",ROUND(MIN($G28,$G28/$I28*$K28),2),ROUND($G28*(1-(1-$J28)^$K28),2)))</f>
        <v/>
      </c>
      <c r="N28" s="58">
        <f>IF($M28="","",$G28-$M28)</f>
        <v/>
      </c>
      <c r="O28" s="53" t="n"/>
      <c r="P28" s="54" t="n"/>
      <c r="Q28" s="59">
        <f>IF(OR($O28="",$N28="",$O28&gt;$C$3),"",N($P28)-$N28)</f>
        <v/>
      </c>
    </row>
    <row r="29" ht="22" customHeight="1" s="21">
      <c r="B29" s="51" t="n"/>
      <c r="C29" s="52" t="n"/>
      <c r="D29" s="52" t="n"/>
      <c r="E29" s="53" t="n"/>
      <c r="F29" s="52" t="n"/>
      <c r="G29" s="54" t="n"/>
      <c r="H29" s="52" t="n"/>
      <c r="I29" s="55" t="n"/>
      <c r="J29" s="56" t="n"/>
      <c r="K29" s="57">
        <f>IF(OR($G29="",$E29="",$C$3=""),"",ROUND(MAX(0,(IF(AND($O29&lt;&gt;"",$O29&lt;=$C$3),$O29,$C$3)-$E29)/365.25),2))</f>
        <v/>
      </c>
      <c r="L29" s="58">
        <f>IF(OR($K29="",$H29=""),"",IF($H29="Straight line",IF(N($I29)&gt;0,IF(MAX(0,ROUNDUP($K29,0)-1)&gt;=$I29,0,ROUND($G29/$I29,2)),""),IF(N($J29)&gt;0,ROUND($G29*(1-$J29)^MAX(0,ROUNDUP($K29,0)-1)*$J29,2),"")))</f>
        <v/>
      </c>
      <c r="M29" s="58">
        <f>IF($L29="","",IF($H29="Straight line",ROUND(MIN($G29,$G29/$I29*$K29),2),ROUND($G29*(1-(1-$J29)^$K29),2)))</f>
        <v/>
      </c>
      <c r="N29" s="58">
        <f>IF($M29="","",$G29-$M29)</f>
        <v/>
      </c>
      <c r="O29" s="53" t="n"/>
      <c r="P29" s="54" t="n"/>
      <c r="Q29" s="59">
        <f>IF(OR($O29="",$N29="",$O29&gt;$C$3),"",N($P29)-$N29)</f>
        <v/>
      </c>
    </row>
    <row r="30" ht="22" customHeight="1" s="21">
      <c r="B30" s="51" t="n"/>
      <c r="C30" s="52" t="n"/>
      <c r="D30" s="52" t="n"/>
      <c r="E30" s="53" t="n"/>
      <c r="F30" s="52" t="n"/>
      <c r="G30" s="54" t="n"/>
      <c r="H30" s="52" t="n"/>
      <c r="I30" s="55" t="n"/>
      <c r="J30" s="56" t="n"/>
      <c r="K30" s="57">
        <f>IF(OR($G30="",$E30="",$C$3=""),"",ROUND(MAX(0,(IF(AND($O30&lt;&gt;"",$O30&lt;=$C$3),$O30,$C$3)-$E30)/365.25),2))</f>
        <v/>
      </c>
      <c r="L30" s="58">
        <f>IF(OR($K30="",$H30=""),"",IF($H30="Straight line",IF(N($I30)&gt;0,IF(MAX(0,ROUNDUP($K30,0)-1)&gt;=$I30,0,ROUND($G30/$I30,2)),""),IF(N($J30)&gt;0,ROUND($G30*(1-$J30)^MAX(0,ROUNDUP($K30,0)-1)*$J30,2),"")))</f>
        <v/>
      </c>
      <c r="M30" s="58">
        <f>IF($L30="","",IF($H30="Straight line",ROUND(MIN($G30,$G30/$I30*$K30),2),ROUND($G30*(1-(1-$J30)^$K30),2)))</f>
        <v/>
      </c>
      <c r="N30" s="58">
        <f>IF($M30="","",$G30-$M30)</f>
        <v/>
      </c>
      <c r="O30" s="53" t="n"/>
      <c r="P30" s="54" t="n"/>
      <c r="Q30" s="59">
        <f>IF(OR($O30="",$N30="",$O30&gt;$C$3),"",N($P30)-$N30)</f>
        <v/>
      </c>
    </row>
    <row r="31" ht="22" customHeight="1" s="21">
      <c r="B31" s="51" t="n"/>
      <c r="C31" s="52" t="n"/>
      <c r="D31" s="52" t="n"/>
      <c r="E31" s="53" t="n"/>
      <c r="F31" s="52" t="n"/>
      <c r="G31" s="54" t="n"/>
      <c r="H31" s="52" t="n"/>
      <c r="I31" s="55" t="n"/>
      <c r="J31" s="56" t="n"/>
      <c r="K31" s="57">
        <f>IF(OR($G31="",$E31="",$C$3=""),"",ROUND(MAX(0,(IF(AND($O31&lt;&gt;"",$O31&lt;=$C$3),$O31,$C$3)-$E31)/365.25),2))</f>
        <v/>
      </c>
      <c r="L31" s="58">
        <f>IF(OR($K31="",$H31=""),"",IF($H31="Straight line",IF(N($I31)&gt;0,IF(MAX(0,ROUNDUP($K31,0)-1)&gt;=$I31,0,ROUND($G31/$I31,2)),""),IF(N($J31)&gt;0,ROUND($G31*(1-$J31)^MAX(0,ROUNDUP($K31,0)-1)*$J31,2),"")))</f>
        <v/>
      </c>
      <c r="M31" s="58">
        <f>IF($L31="","",IF($H31="Straight line",ROUND(MIN($G31,$G31/$I31*$K31),2),ROUND($G31*(1-(1-$J31)^$K31),2)))</f>
        <v/>
      </c>
      <c r="N31" s="58">
        <f>IF($M31="","",$G31-$M31)</f>
        <v/>
      </c>
      <c r="O31" s="53" t="n"/>
      <c r="P31" s="54" t="n"/>
      <c r="Q31" s="59">
        <f>IF(OR($O31="",$N31="",$O31&gt;$C$3),"",N($P31)-$N31)</f>
        <v/>
      </c>
    </row>
    <row r="32" ht="22" customHeight="1" s="21">
      <c r="B32" s="51" t="n"/>
      <c r="C32" s="52" t="n"/>
      <c r="D32" s="52" t="n"/>
      <c r="E32" s="53" t="n"/>
      <c r="F32" s="52" t="n"/>
      <c r="G32" s="54" t="n"/>
      <c r="H32" s="52" t="n"/>
      <c r="I32" s="55" t="n"/>
      <c r="J32" s="56" t="n"/>
      <c r="K32" s="57">
        <f>IF(OR($G32="",$E32="",$C$3=""),"",ROUND(MAX(0,(IF(AND($O32&lt;&gt;"",$O32&lt;=$C$3),$O32,$C$3)-$E32)/365.25),2))</f>
        <v/>
      </c>
      <c r="L32" s="58">
        <f>IF(OR($K32="",$H32=""),"",IF($H32="Straight line",IF(N($I32)&gt;0,IF(MAX(0,ROUNDUP($K32,0)-1)&gt;=$I32,0,ROUND($G32/$I32,2)),""),IF(N($J32)&gt;0,ROUND($G32*(1-$J32)^MAX(0,ROUNDUP($K32,0)-1)*$J32,2),"")))</f>
        <v/>
      </c>
      <c r="M32" s="58">
        <f>IF($L32="","",IF($H32="Straight line",ROUND(MIN($G32,$G32/$I32*$K32),2),ROUND($G32*(1-(1-$J32)^$K32),2)))</f>
        <v/>
      </c>
      <c r="N32" s="58">
        <f>IF($M32="","",$G32-$M32)</f>
        <v/>
      </c>
      <c r="O32" s="53" t="n"/>
      <c r="P32" s="54" t="n"/>
      <c r="Q32" s="59">
        <f>IF(OR($O32="",$N32="",$O32&gt;$C$3),"",N($P32)-$N32)</f>
        <v/>
      </c>
    </row>
    <row r="33" ht="22" customHeight="1" s="21">
      <c r="B33" s="51" t="n"/>
      <c r="C33" s="52" t="n"/>
      <c r="D33" s="52" t="n"/>
      <c r="E33" s="53" t="n"/>
      <c r="F33" s="52" t="n"/>
      <c r="G33" s="54" t="n"/>
      <c r="H33" s="52" t="n"/>
      <c r="I33" s="55" t="n"/>
      <c r="J33" s="56" t="n"/>
      <c r="K33" s="57">
        <f>IF(OR($G33="",$E33="",$C$3=""),"",ROUND(MAX(0,(IF(AND($O33&lt;&gt;"",$O33&lt;=$C$3),$O33,$C$3)-$E33)/365.25),2))</f>
        <v/>
      </c>
      <c r="L33" s="58">
        <f>IF(OR($K33="",$H33=""),"",IF($H33="Straight line",IF(N($I33)&gt;0,IF(MAX(0,ROUNDUP($K33,0)-1)&gt;=$I33,0,ROUND($G33/$I33,2)),""),IF(N($J33)&gt;0,ROUND($G33*(1-$J33)^MAX(0,ROUNDUP($K33,0)-1)*$J33,2),"")))</f>
        <v/>
      </c>
      <c r="M33" s="58">
        <f>IF($L33="","",IF($H33="Straight line",ROUND(MIN($G33,$G33/$I33*$K33),2),ROUND($G33*(1-(1-$J33)^$K33),2)))</f>
        <v/>
      </c>
      <c r="N33" s="58">
        <f>IF($M33="","",$G33-$M33)</f>
        <v/>
      </c>
      <c r="O33" s="53" t="n"/>
      <c r="P33" s="54" t="n"/>
      <c r="Q33" s="59">
        <f>IF(OR($O33="",$N33="",$O33&gt;$C$3),"",N($P33)-$N33)</f>
        <v/>
      </c>
    </row>
    <row r="34" ht="26" customHeight="1" s="21">
      <c r="B34" s="60" t="inlineStr">
        <is>
          <t>TOTALS (all assets listed)</t>
        </is>
      </c>
      <c r="C34" s="60" t="n"/>
      <c r="D34" s="60" t="n"/>
      <c r="E34" s="60" t="n"/>
      <c r="F34" s="60" t="n"/>
      <c r="G34" s="61">
        <f>SUM(G9:G33)</f>
        <v/>
      </c>
      <c r="H34" s="60" t="n"/>
      <c r="I34" s="60" t="n"/>
      <c r="J34" s="60" t="n"/>
      <c r="K34" s="60" t="n"/>
      <c r="L34" s="61">
        <f>SUM(L9:L33)</f>
        <v/>
      </c>
      <c r="M34" s="61">
        <f>SUM(M9:M33)</f>
        <v/>
      </c>
      <c r="N34" s="61">
        <f>SUM(N9:N33)</f>
        <v/>
      </c>
      <c r="O34" s="60" t="n"/>
      <c r="P34" s="61">
        <f>SUM(P9:P33)</f>
        <v/>
      </c>
      <c r="Q34" s="61">
        <f>SUM(Q9:Q33)</f>
        <v/>
      </c>
    </row>
    <row r="35"/>
    <row r="36">
      <c r="B36" s="62" t="inlineStr">
        <is>
          <t>Self-check:</t>
        </is>
      </c>
      <c r="C36" s="63">
        <f>IF(COUNTA($C$9:$C$33,$G$9:$G$33)=0,"",IF(SUMPRODUCT(($G$9:$G$33&lt;&gt;"")*((($E$9:$E$33="")+($H$9:$H$33="")+(($H$9:$H$33="Straight line")*($I$9:$I$33=""))+(($H$9:$H$33="Reducing balance")*($J$9:$J$33="")))&gt;0))+SUMPRODUCT(($G$9:$G$33="")*(($C$9:$C$33&lt;&gt;"")+($E$9:$E$33&lt;&gt;"")&gt;0))&gt;0,"Check: a row is missing its cost, purchase date, method, life or rate",IF($C$3="","Check: enter the As at date",IF(ROUND(N(I6)+SUMPRODUCT(--($O$9:$O$33&lt;&gt;""),--($O$9:$O$33&lt;=$C$3),$N$9:$N$33)-N34,2)=0,"Balanced","Check: held and disposed assets do not add up to the total"))))</f>
        <v/>
      </c>
    </row>
  </sheetData>
  <sheetProtection selectLockedCells="0" selectUnlockedCells="0" sheet="1" objects="0" insertRows="1" insertHyperlinks="1" autoFilter="0" scenarios="0" formatColumns="1" deleteColumns="1" insertColumns="1" pivotTables="1" deleteRows="1" formatCells="1" formatRows="1" sort="0"/>
  <autoFilter ref="B8:Q33"/>
  <mergeCells count="11">
    <mergeCell ref="D6:E6"/>
    <mergeCell ref="B6:C6"/>
    <mergeCell ref="F6:H6"/>
    <mergeCell ref="F5:H5"/>
    <mergeCell ref="I5:L5"/>
    <mergeCell ref="B5:C5"/>
    <mergeCell ref="D5:E5"/>
    <mergeCell ref="I6:L6"/>
    <mergeCell ref="C36:J36"/>
    <mergeCell ref="C3:D3"/>
    <mergeCell ref="O2:Q3"/>
  </mergeCells>
  <conditionalFormatting sqref="C36">
    <cfRule type="expression" priority="1" dxfId="0">
      <formula>LEFT($C$36,5)="Check"</formula>
    </cfRule>
  </conditionalFormatting>
  <dataValidations count="5">
    <dataValidation sqref="D9:D33" showDropDown="0" showInputMessage="0" showErrorMessage="0" allowBlank="1" type="list">
      <formula1>"Plant and machinery,Fixtures and fittings,Motor vehicles,Computer equipment,Office equipment,Land and buildings"</formula1>
    </dataValidation>
    <dataValidation sqref="H9:H33" showDropDown="0" showInputMessage="0" showErrorMessage="0" allowBlank="1" type="list">
      <formula1>"Straight line,Reducing balance"</formula1>
    </dataValidation>
    <dataValidation sqref="I9:I33" showDropDown="0" showInputMessage="0" showErrorMessage="1" allowBlank="1" error="Enter the useful life in years." type="decimal" operator="between">
      <formula1>0.1</formula1>
      <formula2>100</formula2>
    </dataValidation>
    <dataValidation sqref="J9:J33" showDropDown="0" showInputMessage="0" showErrorMessage="1" allowBlank="1" error="Enter a rate such as 25%." type="decimal" operator="between">
      <formula1>0.01</formula1>
      <formula2>1</formula2>
    </dataValidation>
    <dataValidation sqref="C3 E9:E33 O9:O33" showDropDown="0" showInputMessage="0" showErrorMessage="1" allowBlank="1" error="Enter a date as dd/mm/yyyy." type="date" operator="greaterThan">
      <formula1>1</formula1>
    </dataValidation>
  </dataValidations>
  <pageMargins left="0.25" right="0.25" top="0.45" bottom="0.7" header="0.3" footer="0.3"/>
  <pageSetup orientation="landscape" paperSize="9" fitToHeight="1" fitToWidth="1"/>
  <headerFooter>
    <oddHeader/>
    <oddFooter>&amp;C&amp;9aligned.tax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2026-06-19T19:41:49Z</dcterms:created>
  <dcterms:modified xsi:type="dcterms:W3CDTF">2026-10-14T22:09:18Z</dcterms:modified>
  <cp:lastModifiedBy>aligned.tax</cp:lastModifiedBy>
</cp:coreProperties>
</file>