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ver" sheetId="1" state="visible" r:id="rId1"/>
    <sheet name="Notice Tracker" sheetId="2" state="visible" r:id="rId2"/>
    <sheet name="Notice periods" sheetId="3" state="visible" r:id="rId3"/>
  </sheets>
  <definedNames>
    <definedName name="_xlnm.Print_Area" localSheetId="0">'Cover'!$A$1:$B$53</definedName>
    <definedName name="_xlnm._FilterDatabase" localSheetId="1" hidden="1">'Notice Tracker'!$B$8:$M$8</definedName>
    <definedName name="_xlnm.Print_Titles" localSheetId="1">'Notice Tracker'!$1:$8</definedName>
    <definedName name="_xlnm.Print_Area" localSheetId="1">'Notice Tracker'!$A$1:$M$32</definedName>
    <definedName name="_xlnm.Print_Titles" localSheetId="2">'Notice periods'!$6:$6</definedName>
    <definedName name="_xlnm.Print_Area" localSheetId="2">'Notice periods'!$A$1:$G$39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dd/mm/yyyy"/>
  </numFmts>
  <fonts count="33">
    <font>
      <name val="Calibri"/>
      <family val="2"/>
      <color theme="1"/>
      <sz val="11"/>
      <scheme val="minor"/>
    </font>
    <font>
      <name val="Calibri"/>
      <b val="1"/>
      <color rgb="FF1F2937"/>
      <sz val="22"/>
    </font>
    <font>
      <name val="Calibri"/>
      <color rgb="FF1F2937"/>
      <sz val="12"/>
    </font>
    <font>
      <name val="Calibri"/>
      <b val="1"/>
      <color rgb="FF1F2937"/>
      <sz val="11"/>
    </font>
    <font>
      <name val="Calibri"/>
      <color rgb="FF1F2937"/>
      <sz val="11"/>
    </font>
    <font>
      <name val="Calibri"/>
      <color rgb="FF6B7280"/>
      <sz val="11"/>
    </font>
    <font>
      <name val="Calibri"/>
      <b val="1"/>
      <color rgb="FF1E40AF"/>
      <sz val="11"/>
      <u val="single"/>
    </font>
    <font>
      <name val="Calibri"/>
      <i val="1"/>
      <color rgb="FF9CA3AF"/>
      <sz val="10"/>
    </font>
    <font>
      <name val="Calibri"/>
      <b val="1"/>
      <color rgb="FFFFFFFF"/>
      <sz val="10"/>
    </font>
    <font>
      <name val="Calibri"/>
      <b val="1"/>
      <color rgb="FFFFFFFF"/>
      <sz val="18"/>
    </font>
    <font>
      <name val="Calibri"/>
      <b val="1"/>
      <color rgb="FFFFFFFF"/>
      <sz val="12"/>
    </font>
    <font>
      <name val="Calibri"/>
      <i val="1"/>
      <color rgb="FF6B7280"/>
      <sz val="10"/>
    </font>
    <font>
      <name val="Calibri"/>
      <b val="1"/>
      <color rgb="FF1F2937"/>
      <sz val="10"/>
    </font>
    <font>
      <name val="Calibri"/>
      <i val="1"/>
      <color rgb="FF000000"/>
      <sz val="11"/>
    </font>
    <font>
      <name val="Calibri"/>
      <b val="1"/>
      <color rgb="FF0EA5E9"/>
      <sz val="11"/>
      <u val="single"/>
    </font>
    <font>
      <name val="Calibri"/>
      <b val="1"/>
      <color rgb="001F2937"/>
      <sz val="20"/>
    </font>
    <font>
      <name val="Calibri"/>
      <i val="1"/>
      <color rgb="00374151"/>
      <sz val="10"/>
    </font>
    <font>
      <name val="Calibri"/>
      <color rgb="001E40AF"/>
      <sz val="10"/>
      <u val="single"/>
    </font>
    <font>
      <name val="Calibri"/>
      <b val="1"/>
      <color rgb="00FFFFFF"/>
      <sz val="12"/>
    </font>
    <font>
      <name val="Calibri"/>
      <color rgb="001F2937"/>
      <sz val="11"/>
    </font>
    <font>
      <name val="Calibri"/>
      <b val="1"/>
      <color rgb="001F2937"/>
      <sz val="22"/>
    </font>
    <font>
      <name val="Calibri"/>
      <i val="1"/>
      <color rgb="009CA3AF"/>
      <sz val="10"/>
    </font>
    <font>
      <name val="Calibri"/>
      <b val="1"/>
      <color rgb="001F2937"/>
      <sz val="11"/>
    </font>
    <font>
      <name val="Calibri"/>
      <b val="1"/>
      <color rgb="00FFFFFF"/>
      <sz val="10"/>
    </font>
    <font>
      <name val="Calibri"/>
      <b val="1"/>
      <color rgb="00FFFFFF"/>
      <sz val="18"/>
    </font>
    <font>
      <name val="Calibri"/>
      <i val="1"/>
      <color rgb="006B7280"/>
      <sz val="10"/>
    </font>
    <font>
      <name val="Calibri"/>
      <b val="1"/>
      <color rgb="001F2937"/>
      <sz val="10"/>
    </font>
    <font>
      <name val="Calibri"/>
      <b val="1"/>
      <color rgb="001F2937"/>
      <sz val="27"/>
    </font>
    <font>
      <name val="Calibri"/>
      <color rgb="006B7280"/>
      <sz val="11"/>
    </font>
    <font>
      <name val="Calibri"/>
      <b val="1"/>
      <color rgb="001F2937"/>
      <sz val="13"/>
    </font>
    <font>
      <name val="Calibri"/>
      <color rgb="00374151"/>
      <sz val="12"/>
    </font>
    <font>
      <name val="Calibri"/>
      <b val="1"/>
      <color rgb="000EA5E9"/>
      <sz val="13"/>
      <u val="single"/>
    </font>
    <font>
      <name val="Calibri"/>
      <color rgb="006B7280"/>
      <sz val="9"/>
    </font>
  </fonts>
  <fills count="10">
    <fill>
      <patternFill/>
    </fill>
    <fill>
      <patternFill patternType="gray125"/>
    </fill>
    <fill>
      <patternFill patternType="solid">
        <fgColor rgb="FFDBEAFE"/>
      </patternFill>
    </fill>
    <fill>
      <patternFill patternType="solid">
        <fgColor rgb="FF1E40AF"/>
      </patternFill>
    </fill>
    <fill>
      <patternFill patternType="solid">
        <fgColor rgb="FF1F2937"/>
      </patternFill>
    </fill>
    <fill>
      <patternFill patternType="solid">
        <fgColor rgb="FFFFFFFF"/>
      </patternFill>
    </fill>
    <fill>
      <patternFill patternType="solid">
        <fgColor rgb="001E40AF"/>
      </patternFill>
    </fill>
    <fill>
      <patternFill patternType="solid">
        <fgColor rgb="00FFFFFF"/>
      </patternFill>
    </fill>
    <fill>
      <patternFill patternType="solid">
        <fgColor rgb="00DBEAFE"/>
      </patternFill>
    </fill>
    <fill>
      <patternFill patternType="solid">
        <fgColor rgb="001F2937"/>
      </patternFill>
    </fill>
  </fills>
  <borders count="30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/>
      <right/>
      <top style="dashed">
        <color rgb="FF9CA3AF"/>
      </top>
      <bottom/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/>
      <bottom style="thin">
        <color rgb="FFE5E7EB"/>
      </bottom>
      <diagonal/>
    </border>
    <border>
      <left style="medium">
        <color rgb="FF1E40AF"/>
      </left>
      <right/>
      <top style="medium">
        <color rgb="FF1E40AF"/>
      </top>
      <bottom/>
      <diagonal/>
    </border>
    <border>
      <left/>
      <right style="medium">
        <color rgb="FF1E40AF"/>
      </right>
      <top style="medium">
        <color rgb="FF1E40AF"/>
      </top>
      <bottom/>
      <diagonal/>
    </border>
    <border>
      <left style="medium">
        <color rgb="FF1E40AF"/>
      </left>
      <right/>
      <top/>
      <bottom style="medium">
        <color rgb="FF1E40AF"/>
      </bottom>
      <diagonal/>
    </border>
    <border>
      <left/>
      <right style="medium">
        <color rgb="FF1E40AF"/>
      </right>
      <top/>
      <bottom style="medium">
        <color rgb="FF1E40AF"/>
      </bottom>
      <diagonal/>
    </border>
    <border>
      <left/>
      <right/>
      <top style="medium">
        <color rgb="FF1E40AF"/>
      </top>
      <bottom/>
      <diagonal/>
    </border>
    <border>
      <left/>
      <right/>
      <top/>
      <bottom style="medium">
        <color rgb="FF1E40AF"/>
      </bottom>
      <diagonal/>
    </border>
    <border>
      <left style="thin">
        <color rgb="FF1E40AF"/>
      </left>
      <right style="thin">
        <color rgb="FF1E40AF"/>
      </right>
      <top style="thin">
        <color rgb="FF1E40AF"/>
      </top>
      <bottom style="thin">
        <color rgb="FF1E40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9CA3AF"/>
      </top>
      <bottom/>
      <diagonal/>
    </border>
    <border>
      <left/>
      <right style="thin">
        <color rgb="FF9CA3AF"/>
      </right>
      <top style="thin">
        <color rgb="FF9CA3AF"/>
      </top>
      <bottom/>
      <diagonal/>
    </border>
    <border>
      <left style="medium">
        <color rgb="FF1E40AF"/>
      </left>
      <right style="medium">
        <color rgb="FF1E40AF"/>
      </right>
      <top style="medium">
        <color rgb="FF1E40AF"/>
      </top>
      <bottom/>
      <diagonal/>
    </border>
    <border>
      <left style="medium">
        <color rgb="FF1E40AF"/>
      </left>
      <right style="medium">
        <color rgb="FF1E40AF"/>
      </right>
      <top/>
      <bottom style="medium">
        <color rgb="FF1E40AF"/>
      </bottom>
      <diagonal/>
    </border>
    <border>
      <left/>
      <right style="medium">
        <color rgb="FF1E40AF"/>
      </right>
      <top/>
      <bottom/>
      <diagonal/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  <diagonal/>
    </border>
    <border>
      <left style="dashed">
        <color rgb="FF9CA3AF"/>
      </left>
      <right/>
      <top/>
      <bottom/>
      <diagonal/>
    </border>
    <border>
      <left/>
      <right style="dashed">
        <color rgb="FF9CA3AF"/>
      </right>
      <top/>
      <bottom/>
      <diagonal/>
    </border>
    <border>
      <left style="thin">
        <color rgb="001E40AF"/>
      </left>
      <right style="thin">
        <color rgb="001E40AF"/>
      </right>
      <top style="thin">
        <color rgb="001E40AF"/>
      </top>
      <bottom style="thin">
        <color rgb="001E40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 style="dashed">
        <color rgb="009CA3AF"/>
      </left>
      <right style="dashed">
        <color rgb="009CA3AF"/>
      </right>
      <top style="dashed">
        <color rgb="009CA3AF"/>
      </top>
      <bottom style="dashed">
        <color rgb="009CA3AF"/>
      </bottom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center"/>
    </xf>
    <xf numFmtId="0" fontId="0" fillId="0" borderId="10" pivotButton="0" quotePrefix="0" xfId="0"/>
    <xf numFmtId="0" fontId="10" fillId="3" borderId="17" applyAlignment="1" pivotButton="0" quotePrefix="0" xfId="0">
      <alignment horizontal="center" vertical="center" wrapText="1"/>
    </xf>
    <xf numFmtId="0" fontId="4" fillId="2" borderId="18" applyAlignment="1" applyProtection="1" pivotButton="0" quotePrefix="0" xfId="0">
      <alignment horizontal="left" vertical="center"/>
      <protection locked="0" hidden="0"/>
    </xf>
    <xf numFmtId="14" fontId="4" fillId="2" borderId="18" applyAlignment="1" applyProtection="1" pivotButton="0" quotePrefix="0" xfId="0">
      <alignment horizontal="left" vertical="center"/>
      <protection locked="0" hidden="0"/>
    </xf>
    <xf numFmtId="3" fontId="4" fillId="5" borderId="18" applyAlignment="1" pivotButton="0" quotePrefix="0" xfId="0">
      <alignment horizontal="center" vertical="center"/>
    </xf>
    <xf numFmtId="14" fontId="4" fillId="5" borderId="18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8" fillId="3" borderId="11" applyAlignment="1" pivotButton="0" quotePrefix="0" xfId="0">
      <alignment horizontal="center" vertical="center"/>
    </xf>
    <xf numFmtId="0" fontId="0" fillId="3" borderId="12" pivotButton="0" quotePrefix="0" xfId="0"/>
    <xf numFmtId="0" fontId="9" fillId="3" borderId="13" applyAlignment="1" pivotButton="0" quotePrefix="0" xfId="0">
      <alignment horizontal="center" vertical="center"/>
    </xf>
    <xf numFmtId="0" fontId="0" fillId="3" borderId="14" pivotButton="0" quotePrefix="0" xfId="0"/>
    <xf numFmtId="0" fontId="7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3" borderId="15" pivotButton="0" quotePrefix="0" xfId="0"/>
    <xf numFmtId="0" fontId="0" fillId="3" borderId="16" pivotButton="0" quotePrefix="0" xfId="0"/>
    <xf numFmtId="0" fontId="13" fillId="2" borderId="7" applyAlignment="1" applyProtection="1" pivotButton="0" quotePrefix="0" xfId="0">
      <alignment horizontal="left" vertical="center" wrapText="1"/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2" borderId="7" applyAlignment="1" applyProtection="1" pivotButton="0" quotePrefix="0" xfId="0">
      <alignment horizontal="left" vertical="center"/>
      <protection locked="0" hidden="0"/>
    </xf>
    <xf numFmtId="0" fontId="8" fillId="4" borderId="11" applyAlignment="1" pivotButton="0" quotePrefix="0" xfId="0">
      <alignment horizontal="center" vertical="center"/>
    </xf>
    <xf numFmtId="0" fontId="0" fillId="4" borderId="15" pivotButton="0" quotePrefix="0" xfId="0"/>
    <xf numFmtId="0" fontId="0" fillId="4" borderId="12" pivotButton="0" quotePrefix="0" xfId="0"/>
    <xf numFmtId="0" fontId="9" fillId="4" borderId="13" applyAlignment="1" pivotButton="0" quotePrefix="0" xfId="0">
      <alignment horizontal="center" vertical="center"/>
    </xf>
    <xf numFmtId="0" fontId="0" fillId="4" borderId="16" pivotButton="0" quotePrefix="0" xfId="0"/>
    <xf numFmtId="0" fontId="0" fillId="4" borderId="14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27" fillId="0" borderId="0" applyAlignment="1" pivotButton="0" quotePrefix="0" xfId="0">
      <alignment horizontal="left" vertical="top" wrapText="1"/>
    </xf>
    <xf numFmtId="0" fontId="28" fillId="0" borderId="0" applyAlignment="1" pivotButton="0" quotePrefix="0" xfId="0">
      <alignment horizontal="left" vertical="top" wrapText="1"/>
    </xf>
    <xf numFmtId="0" fontId="29" fillId="0" borderId="0" applyAlignment="1" pivotButton="0" quotePrefix="0" xfId="0">
      <alignment horizontal="left" vertical="top" wrapText="1"/>
    </xf>
    <xf numFmtId="0" fontId="30" fillId="0" borderId="0" applyAlignment="1" pivotButton="0" quotePrefix="0" xfId="0">
      <alignment horizontal="left" vertical="top" wrapText="1"/>
    </xf>
    <xf numFmtId="0" fontId="31" fillId="0" borderId="0" applyAlignment="1" pivotButton="0" quotePrefix="0" xfId="0">
      <alignment horizontal="left" vertical="top" wrapText="1"/>
    </xf>
    <xf numFmtId="0" fontId="32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horizontal="left" vertical="center"/>
    </xf>
    <xf numFmtId="0" fontId="21" fillId="0" borderId="29" applyAlignment="1" applyProtection="1" pivotButton="0" quotePrefix="0" xfId="0">
      <alignment horizontal="center" vertical="center"/>
      <protection locked="0" hidden="0"/>
    </xf>
    <xf numFmtId="0" fontId="0" fillId="0" borderId="29" applyProtection="1" pivotButton="0" quotePrefix="0" xfId="0">
      <protection locked="0" hidden="0"/>
    </xf>
    <xf numFmtId="0" fontId="22" fillId="0" borderId="0" applyAlignment="1" pivotButton="0" quotePrefix="0" xfId="0">
      <alignment horizontal="left" vertical="center"/>
    </xf>
    <xf numFmtId="0" fontId="19" fillId="8" borderId="28" applyAlignment="1" applyProtection="1" pivotButton="0" quotePrefix="0" xfId="0">
      <alignment horizontal="left" vertical="center" indent="1"/>
      <protection locked="0" hidden="0"/>
    </xf>
    <xf numFmtId="0" fontId="23" fillId="6" borderId="0" applyAlignment="1" pivotButton="0" quotePrefix="0" xfId="0">
      <alignment horizontal="center" vertical="center"/>
    </xf>
    <xf numFmtId="0" fontId="0" fillId="6" borderId="0" pivotButton="0" quotePrefix="0" xfId="0"/>
    <xf numFmtId="0" fontId="23" fillId="9" borderId="0" applyAlignment="1" pivotButton="0" quotePrefix="0" xfId="0">
      <alignment horizontal="center" vertical="center"/>
    </xf>
    <xf numFmtId="0" fontId="0" fillId="9" borderId="0" pivotButton="0" quotePrefix="0" xfId="0"/>
    <xf numFmtId="1" fontId="24" fillId="6" borderId="0" applyAlignment="1" pivotButton="0" quotePrefix="0" xfId="0">
      <alignment horizontal="center" vertical="center"/>
    </xf>
    <xf numFmtId="1" fontId="24" fillId="9" borderId="0" applyAlignment="1" pivotButton="0" quotePrefix="0" xfId="0">
      <alignment horizontal="center" vertical="center"/>
    </xf>
    <xf numFmtId="0" fontId="18" fillId="6" borderId="27" applyAlignment="1" pivotButton="0" quotePrefix="0" xfId="0">
      <alignment horizontal="center" vertical="center" wrapText="1"/>
    </xf>
    <xf numFmtId="164" fontId="19" fillId="8" borderId="28" applyAlignment="1" applyProtection="1" pivotButton="0" quotePrefix="0" xfId="0">
      <alignment horizontal="center" vertical="center"/>
      <protection locked="0" hidden="0"/>
    </xf>
    <xf numFmtId="0" fontId="19" fillId="7" borderId="28" applyAlignment="1" pivotButton="0" quotePrefix="0" xfId="0">
      <alignment horizontal="center" vertical="center"/>
    </xf>
    <xf numFmtId="164" fontId="19" fillId="7" borderId="28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 wrapText="1"/>
    </xf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pivotButton="0" quotePrefix="0" xfId="0"/>
    <xf numFmtId="0" fontId="19" fillId="7" borderId="28" applyAlignment="1" pivotButton="0" quotePrefix="0" xfId="0">
      <alignment horizontal="left" vertical="center" indent="1"/>
    </xf>
    <xf numFmtId="1" fontId="19" fillId="8" borderId="28" applyAlignment="1" applyProtection="1" pivotButton="0" quotePrefix="0" xfId="0">
      <alignment horizontal="center" vertical="center"/>
      <protection locked="0" hidden="0"/>
    </xf>
    <xf numFmtId="0" fontId="19" fillId="8" borderId="28" applyAlignment="1" applyProtection="1" pivotButton="0" quotePrefix="0" xfId="0">
      <alignment horizontal="center" vertical="center"/>
      <protection locked="0" hidden="0"/>
    </xf>
    <xf numFmtId="0" fontId="19" fillId="7" borderId="28" applyAlignment="1" pivotButton="0" quotePrefix="0" xfId="0">
      <alignment horizontal="left" vertical="center" wrapText="1" indent="1"/>
    </xf>
  </cellXfs>
  <cellStyles count="1">
    <cellStyle name="Normal" xfId="0" builtinId="0"/>
  </cellStyles>
  <dxfs count="4">
    <dxf>
      <font>
        <b val="1"/>
        <color rgb="FFDC2626"/>
      </font>
    </dxf>
    <dxf>
      <font>
        <b val="1"/>
        <color rgb="FF00B050"/>
      </font>
    </dxf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ov.uk/government/publications/grounds-for-possession-guidance-for-landlords-and-letting-agents/grounds-for-possession-guidance-for-landlords-and-letting-agents" TargetMode="External" Id="rId1" /></Relationships>
</file>

<file path=xl/worksheets/sheet1.xml><?xml version="1.0" encoding="utf-8"?>
<worksheet xmlns="http://schemas.openxmlformats.org/spreadsheetml/2006/main">
  <sheetPr>
    <tabColor rgb="001E40AF"/>
    <outlinePr summaryBelow="1" summaryRight="1"/>
    <pageSetUpPr fitToPage="1"/>
  </sheetPr>
  <dimension ref="A1:B52"/>
  <sheetViews>
    <sheetView showGridLines="0" tabSelected="1" workbookViewId="0">
      <selection activeCell="A1" sqref="A1"/>
    </sheetView>
  </sheetViews>
  <sheetFormatPr baseColWidth="8" defaultRowHeight="15"/>
  <cols>
    <col width="3" customWidth="1" style="39" min="1" max="1"/>
    <col width="82" customWidth="1" style="39" min="2" max="2"/>
  </cols>
  <sheetData>
    <row r="1"/>
    <row r="2" ht="39" customHeight="1" s="39">
      <c r="B2" s="40" t="inlineStr">
        <is>
          <t>Section 8 Notice Tracker</t>
        </is>
      </c>
    </row>
    <row r="3" ht="34" customHeight="1" s="39">
      <c r="B3" s="41" t="inlineStr">
        <is>
          <t>Track section 8 possession notices, notice periods and court progress for rented homes in England.</t>
        </is>
      </c>
    </row>
    <row r="4" ht="14" customHeight="1" s="39"/>
    <row r="5" ht="23" customHeight="1" s="39">
      <c r="B5" s="42" t="inlineStr">
        <is>
          <t>Which rules this reflects</t>
        </is>
      </c>
    </row>
    <row r="6" ht="4" customHeight="1" s="39"/>
    <row r="7" ht="49.5" customHeight="1" s="39">
      <c r="B7" s="43" t="inlineStr">
        <is>
          <t>This tracker reflects the law in England for section 8 notices given on or after 1 May 2026, when the Renters' Rights Act 2025 tenancy reforms came into force. Notice periods were checked against GOV.UK guidance on 14/10/2026.</t>
        </is>
      </c>
    </row>
    <row r="8" ht="5" customHeight="1" s="39"/>
    <row r="9" ht="49.5" customHeight="1" s="39">
      <c r="B9" s="43" t="inlineStr">
        <is>
          <t>Section 21 'no-fault' notices can no longer be given in England. A section 21 notice given before 1 May 2026 could only be used to start court proceedings until 31 July 2026 at the latest.</t>
        </is>
      </c>
    </row>
    <row r="10" ht="5" customHeight="1" s="39"/>
    <row r="11" ht="34" customHeight="1" s="39">
      <c r="B11" s="43" t="inlineStr">
        <is>
          <t>Wales and Scotland have their own rules and notices. Do not use this tracker for homes there.</t>
        </is>
      </c>
    </row>
    <row r="12" ht="12" customHeight="1" s="39"/>
    <row r="13" ht="23" customHeight="1" s="39">
      <c r="B13" s="42" t="inlineStr">
        <is>
          <t>How to use</t>
        </is>
      </c>
    </row>
    <row r="14" ht="4" customHeight="1" s="39"/>
    <row r="15" ht="18.5" customHeight="1" s="39">
      <c r="B15" s="43" t="inlineStr">
        <is>
          <t>1. On the Notice Tracker tab, enter your name at the top.</t>
        </is>
      </c>
    </row>
    <row r="16" ht="34" customHeight="1" s="39">
      <c r="B16" s="43" t="inlineStr">
        <is>
          <t>2. For each notice, enter the property address, tenant name and the date the tenancy started.</t>
        </is>
      </c>
    </row>
    <row r="17" ht="34" customHeight="1" s="39">
      <c r="B17" s="43" t="inlineStr">
        <is>
          <t>3. Pick the ground you rely on from the list. If you rely on more than one, pick the one with the longest notice period.</t>
        </is>
      </c>
    </row>
    <row r="18" ht="34" customHeight="1" s="39">
      <c r="B18" s="43" t="inlineStr">
        <is>
          <t>4. Enter the date you gave the notice. The ground type, notice period and the date the notice ends fill in automatically.</t>
        </is>
      </c>
    </row>
    <row r="19" ht="34" customHeight="1" s="39">
      <c r="B19" s="43" t="inlineStr">
        <is>
          <t>5. Add the court claim date, hearing date and outcome as the case progresses.</t>
        </is>
      </c>
    </row>
    <row r="20" ht="34" customHeight="1" s="39">
      <c r="B20" s="43" t="inlineStr">
        <is>
          <t>6. The band at the top counts notices by ground type and those still awaiting an outcome.</t>
        </is>
      </c>
    </row>
    <row r="21" ht="12" customHeight="1" s="39"/>
    <row r="22" ht="23" customHeight="1" s="39">
      <c r="B22" s="42" t="inlineStr">
        <is>
          <t>Starting your tracker</t>
        </is>
      </c>
    </row>
    <row r="23" ht="4" customHeight="1" s="39"/>
    <row r="24" ht="49.5" customHeight="1" s="39">
      <c r="B24" s="43" t="inlineStr">
        <is>
          <t>The template opens blank. Type over the blue cells only. Start with your name, then add one row per notice. Save a copy as a record and keep the notice itself, proof of how it was served, and any court papers with it.</t>
        </is>
      </c>
    </row>
    <row r="25" ht="12" customHeight="1" s="39"/>
    <row r="26" ht="23" customHeight="1" s="39">
      <c r="B26" s="42" t="inlineStr">
        <is>
          <t>Notice periods</t>
        </is>
      </c>
    </row>
    <row r="27" ht="4" customHeight="1" s="39"/>
    <row r="28" ht="80.5" customHeight="1" s="39">
      <c r="B28" s="43" t="inlineStr">
        <is>
          <t>Each ground's notice period is on the Notice periods tab, in weeks or months as the law states it. Grounds 1 and 1A cannot end a tenancy in its first 12 months, so the tracker uses the tenancy start date for those. Ground 8 needs at least 3 months' rent owed (13 weeks if rent is paid weekly or fortnightly) both when you give notice and at the hearing.</t>
        </is>
      </c>
    </row>
    <row r="29" ht="5" customHeight="1" s="39"/>
    <row r="30" ht="49.5" customHeight="1" s="39">
      <c r="B30" s="43" t="inlineStr">
        <is>
          <t>The dates are a guide only. How and when a notice is served can change them, and you must use the correct prescribed form. Always take legal advice before giving notice.</t>
        </is>
      </c>
    </row>
    <row r="31" ht="12" customHeight="1" s="39"/>
    <row r="32" ht="23" customHeight="1" s="39">
      <c r="B32" s="42" t="inlineStr">
        <is>
          <t>Removing the footer credit</t>
        </is>
      </c>
    </row>
    <row r="33" ht="4" customHeight="1" s="39"/>
    <row r="34" ht="49.5" customHeight="1" s="39">
      <c r="B34" s="43" t="inlineStr">
        <is>
          <t>The small aligned.tax credit prints in the page footer. You are welcome to keep it. To remove it, go to Page Layout, then Page Setup, then the Header/Footer tab.</t>
        </is>
      </c>
    </row>
    <row r="35" ht="12" customHeight="1" s="39"/>
    <row r="36" ht="23" customHeight="1" s="39">
      <c r="B36" s="42" t="inlineStr">
        <is>
          <t>Notes</t>
        </is>
      </c>
    </row>
    <row r="37" ht="4" customHeight="1" s="39"/>
    <row r="38" ht="34" customHeight="1" s="39">
      <c r="B38" s="43" t="inlineStr">
        <is>
          <t>Blue cells are your inputs. White cells are calculated and update automatically, so do not type over them.</t>
        </is>
      </c>
    </row>
    <row r="39" ht="5" customHeight="1" s="39"/>
    <row r="40" ht="49.5" customHeight="1" s="39">
      <c r="B40" s="43" t="inlineStr">
        <is>
          <t>The sheets are protected so only the blue cells can be edited. No password is set, so you can unprotect a sheet from the Review tab if you want to change the layout.</t>
        </is>
      </c>
    </row>
    <row r="41" ht="5" customHeight="1" s="39"/>
    <row r="42" ht="34" customHeight="1" s="39">
      <c r="B42" s="43" t="inlineStr">
        <is>
          <t>The notice periods on the Notice periods tab are blue so you can update them if the law changes.</t>
        </is>
      </c>
    </row>
    <row r="43" ht="12" customHeight="1" s="39"/>
    <row r="44" ht="18.5" customHeight="1" s="39">
      <c r="B44" s="41" t="inlineStr">
        <is>
          <t>Free template from</t>
        </is>
      </c>
    </row>
    <row r="45" ht="22" customHeight="1" s="39">
      <c r="B45" s="44" t="inlineStr">
        <is>
          <t>aligned.tax</t>
        </is>
      </c>
    </row>
    <row r="46" ht="18.5" customHeight="1" s="39">
      <c r="B46" s="41" t="inlineStr">
        <is>
          <t>Free spreadsheet templates for UK small businesses, sole traders and landlords.</t>
        </is>
      </c>
    </row>
    <row r="47" ht="8" customHeight="1" s="39"/>
    <row r="48" ht="18.5" customHeight="1" s="39">
      <c r="B48" s="41" t="inlineStr">
        <is>
          <t>Ready for Making Tax Digital?</t>
        </is>
      </c>
    </row>
    <row r="49" ht="22" customHeight="1" s="39">
      <c r="B49" s="44" t="inlineStr">
        <is>
          <t>aligned.tax</t>
        </is>
      </c>
    </row>
    <row r="50" ht="18.5" customHeight="1" s="39">
      <c r="B50" s="41" t="inlineStr">
        <is>
          <t>Submit your MTD for Income Tax quarterly updates to HMRC straight from your spreadsheet.</t>
        </is>
      </c>
    </row>
    <row r="51" ht="14" customHeight="1" s="39"/>
    <row r="52" ht="40.5" customHeight="1" s="39">
      <c r="B52" s="45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45" r:id="rId1"/>
    <hyperlink xmlns:r="http://schemas.openxmlformats.org/officeDocument/2006/relationships" ref="B49" r:id="rId2"/>
  </hyperlink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1E40AF"/>
    <outlinePr summaryBelow="1" summaryRight="1"/>
    <pageSetUpPr fitToPage="1"/>
  </sheetPr>
  <dimension ref="A1:M32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style="39" min="1" max="1"/>
    <col width="28" customWidth="1" style="39" min="2" max="2"/>
    <col width="18" customWidth="1" style="39" min="3" max="3"/>
    <col width="14" customWidth="1" style="39" min="4" max="4"/>
    <col width="52" customWidth="1" style="39" min="5" max="5"/>
    <col width="15" customWidth="1" style="39" min="6" max="6"/>
    <col width="14" customWidth="1" style="39" min="7" max="7"/>
    <col width="15" customWidth="1" style="39" min="8" max="8"/>
    <col width="19" customWidth="1" style="39" min="9" max="9"/>
    <col width="14" customWidth="1" style="39" min="10" max="10"/>
    <col width="14" customWidth="1" style="39" min="11" max="11"/>
    <col width="28.4" customWidth="1" style="39" min="12" max="12"/>
    <col width="26" customWidth="1" style="39" min="13" max="13"/>
  </cols>
  <sheetData>
    <row r="1" ht="8" customHeight="1" s="39"/>
    <row r="2" ht="32" customHeight="1" s="39">
      <c r="B2" s="46" t="inlineStr">
        <is>
          <t>Section 8 Notice Tracker</t>
        </is>
      </c>
      <c r="K2" s="47" t="inlineStr">
        <is>
          <t>Add your logo here</t>
        </is>
      </c>
      <c r="L2" s="48" t="n"/>
      <c r="M2" s="48" t="n"/>
    </row>
    <row r="3" ht="24" customHeight="1" s="39">
      <c r="B3" s="49" t="inlineStr">
        <is>
          <t>Landlord name:</t>
        </is>
      </c>
      <c r="C3" s="50" t="n"/>
      <c r="D3" s="50" t="n"/>
      <c r="E3" s="50" t="n"/>
      <c r="K3" s="48" t="n"/>
      <c r="L3" s="48" t="n"/>
      <c r="M3" s="48" t="n"/>
    </row>
    <row r="4" ht="6" customHeight="1" s="39"/>
    <row r="5" ht="10" customHeight="1" s="39"/>
    <row r="6" ht="20" customHeight="1" s="39">
      <c r="B6" s="51" t="inlineStr">
        <is>
          <t>TOTAL NOTICES</t>
        </is>
      </c>
      <c r="C6" s="52" t="n"/>
      <c r="D6" s="51" t="inlineStr">
        <is>
          <t>MANDATORY GROUNDS</t>
        </is>
      </c>
      <c r="E6" s="52" t="n"/>
      <c r="F6" s="52" t="n"/>
      <c r="G6" s="51" t="inlineStr">
        <is>
          <t>DISCRETIONARY GROUNDS</t>
        </is>
      </c>
      <c r="H6" s="52" t="n"/>
      <c r="I6" s="52" t="n"/>
      <c r="J6" s="53" t="inlineStr">
        <is>
          <t>AWAITING OUTCOME</t>
        </is>
      </c>
      <c r="K6" s="54" t="n"/>
      <c r="L6" s="54" t="n"/>
      <c r="M6" s="54" t="n"/>
    </row>
    <row r="7" ht="36" customHeight="1" s="39">
      <c r="B7" s="55">
        <f>COUNTA(B9:B28)</f>
        <v/>
      </c>
      <c r="C7" s="52" t="n"/>
      <c r="D7" s="55">
        <f>COUNTIF(F9:F28,"Mandatory")</f>
        <v/>
      </c>
      <c r="E7" s="52" t="n"/>
      <c r="F7" s="52" t="n"/>
      <c r="G7" s="55">
        <f>COUNTIF(F9:F28,"Discretionary")</f>
        <v/>
      </c>
      <c r="H7" s="52" t="n"/>
      <c r="I7" s="52" t="n"/>
      <c r="J7" s="56">
        <f>COUNTIFS(B9:B28,"&lt;&gt;",L9:L28,"Pending")+COUNTIFS(B9:B28,"&lt;&gt;",L9:L28,"")</f>
        <v/>
      </c>
      <c r="K7" s="54" t="n"/>
      <c r="L7" s="54" t="n"/>
      <c r="M7" s="54" t="n"/>
    </row>
    <row r="8" ht="54" customHeight="1" s="39">
      <c r="B8" s="57" t="inlineStr">
        <is>
          <t>Property address</t>
        </is>
      </c>
      <c r="C8" s="57" t="inlineStr">
        <is>
          <t>Tenant name</t>
        </is>
      </c>
      <c r="D8" s="57" t="inlineStr">
        <is>
          <t>Tenancy start</t>
        </is>
      </c>
      <c r="E8" s="57" t="inlineStr">
        <is>
          <t>Ground relied on</t>
        </is>
      </c>
      <c r="F8" s="57" t="inlineStr">
        <is>
          <t>Ground type</t>
        </is>
      </c>
      <c r="G8" s="57" t="inlineStr">
        <is>
          <t>Date notice given</t>
        </is>
      </c>
      <c r="H8" s="57" t="inlineStr">
        <is>
          <t>Notice period</t>
        </is>
      </c>
      <c r="I8" s="57" t="inlineStr">
        <is>
          <t>Notice ends (earliest court date)</t>
        </is>
      </c>
      <c r="J8" s="57" t="inlineStr">
        <is>
          <t>Court claim date</t>
        </is>
      </c>
      <c r="K8" s="57" t="inlineStr">
        <is>
          <t>Hearing date</t>
        </is>
      </c>
      <c r="L8" s="57" t="inlineStr">
        <is>
          <t>Outcome</t>
        </is>
      </c>
      <c r="M8" s="57" t="inlineStr">
        <is>
          <t>Notes</t>
        </is>
      </c>
    </row>
    <row r="9" ht="22" customHeight="1" s="39">
      <c r="B9" s="50" t="n"/>
      <c r="C9" s="50" t="n"/>
      <c r="D9" s="58" t="n"/>
      <c r="E9" s="50" t="n"/>
      <c r="F9" s="59">
        <f>IF($E9="","",IFERROR(VLOOKUP($E9,'Notice periods'!$B$7:$F$38,2,FALSE),"Check ground"))</f>
        <v/>
      </c>
      <c r="G9" s="58" t="n"/>
      <c r="H9" s="59">
        <f>IF($E9="","",IFERROR(IF(VLOOKUP($E9,'Notice periods'!$B$7:$F$38,4,FALSE)="none","No notice period",VLOOKUP($E9,'Notice periods'!$B$7:$F$38,3,FALSE)&amp;" "&amp;VLOOKUP($E9,'Notice periods'!$B$7:$F$38,4,FALSE)),""))</f>
        <v/>
      </c>
      <c r="I9" s="60">
        <f>IF(OR($E9="",$G9=""),"",IFERROR(IF(AND(VLOOKUP($E9,'Notice periods'!$B$7:$F$38,5,FALSE)="Yes",$D9&lt;&gt;""),MAX(IF(VLOOKUP($E9,'Notice periods'!$B$7:$F$38,4,FALSE)="months",EDATE($G9,VLOOKUP($E9,'Notice periods'!$B$7:$F$38,3,FALSE)),IF(VLOOKUP($E9,'Notice periods'!$B$7:$F$38,4,FALSE)="weeks",$G9+7*VLOOKUP($E9,'Notice periods'!$B$7:$F$38,3,FALSE),$G9)),EDATE($D9,12)),IF(VLOOKUP($E9,'Notice periods'!$B$7:$F$38,4,FALSE)="months",EDATE($G9,VLOOKUP($E9,'Notice periods'!$B$7:$F$38,3,FALSE)),IF(VLOOKUP($E9,'Notice periods'!$B$7:$F$38,4,FALSE)="weeks",$G9+7*VLOOKUP($E9,'Notice periods'!$B$7:$F$38,3,FALSE),$G9))),""))</f>
        <v/>
      </c>
      <c r="J9" s="58" t="n"/>
      <c r="K9" s="58" t="n"/>
      <c r="L9" s="50" t="n"/>
      <c r="M9" s="50" t="n"/>
    </row>
    <row r="10" ht="22" customHeight="1" s="39">
      <c r="B10" s="50" t="n"/>
      <c r="C10" s="50" t="n"/>
      <c r="D10" s="58" t="n"/>
      <c r="E10" s="50" t="n"/>
      <c r="F10" s="59">
        <f>IF($E10="","",IFERROR(VLOOKUP($E10,'Notice periods'!$B$7:$F$38,2,FALSE),"Check ground"))</f>
        <v/>
      </c>
      <c r="G10" s="58" t="n"/>
      <c r="H10" s="59">
        <f>IF($E10="","",IFERROR(IF(VLOOKUP($E10,'Notice periods'!$B$7:$F$38,4,FALSE)="none","No notice period",VLOOKUP($E10,'Notice periods'!$B$7:$F$38,3,FALSE)&amp;" "&amp;VLOOKUP($E10,'Notice periods'!$B$7:$F$38,4,FALSE)),""))</f>
        <v/>
      </c>
      <c r="I10" s="60">
        <f>IF(OR($E10="",$G10=""),"",IFERROR(IF(AND(VLOOKUP($E10,'Notice periods'!$B$7:$F$38,5,FALSE)="Yes",$D10&lt;&gt;""),MAX(IF(VLOOKUP($E10,'Notice periods'!$B$7:$F$38,4,FALSE)="months",EDATE($G10,VLOOKUP($E10,'Notice periods'!$B$7:$F$38,3,FALSE)),IF(VLOOKUP($E10,'Notice periods'!$B$7:$F$38,4,FALSE)="weeks",$G10+7*VLOOKUP($E10,'Notice periods'!$B$7:$F$38,3,FALSE),$G10)),EDATE($D10,12)),IF(VLOOKUP($E10,'Notice periods'!$B$7:$F$38,4,FALSE)="months",EDATE($G10,VLOOKUP($E10,'Notice periods'!$B$7:$F$38,3,FALSE)),IF(VLOOKUP($E10,'Notice periods'!$B$7:$F$38,4,FALSE)="weeks",$G10+7*VLOOKUP($E10,'Notice periods'!$B$7:$F$38,3,FALSE),$G10))),""))</f>
        <v/>
      </c>
      <c r="J10" s="58" t="n"/>
      <c r="K10" s="58" t="n"/>
      <c r="L10" s="50" t="n"/>
      <c r="M10" s="50" t="n"/>
    </row>
    <row r="11" ht="22" customHeight="1" s="39">
      <c r="B11" s="50" t="n"/>
      <c r="C11" s="50" t="n"/>
      <c r="D11" s="58" t="n"/>
      <c r="E11" s="50" t="n"/>
      <c r="F11" s="59">
        <f>IF($E11="","",IFERROR(VLOOKUP($E11,'Notice periods'!$B$7:$F$38,2,FALSE),"Check ground"))</f>
        <v/>
      </c>
      <c r="G11" s="58" t="n"/>
      <c r="H11" s="59">
        <f>IF($E11="","",IFERROR(IF(VLOOKUP($E11,'Notice periods'!$B$7:$F$38,4,FALSE)="none","No notice period",VLOOKUP($E11,'Notice periods'!$B$7:$F$38,3,FALSE)&amp;" "&amp;VLOOKUP($E11,'Notice periods'!$B$7:$F$38,4,FALSE)),""))</f>
        <v/>
      </c>
      <c r="I11" s="60">
        <f>IF(OR($E11="",$G11=""),"",IFERROR(IF(AND(VLOOKUP($E11,'Notice periods'!$B$7:$F$38,5,FALSE)="Yes",$D11&lt;&gt;""),MAX(IF(VLOOKUP($E11,'Notice periods'!$B$7:$F$38,4,FALSE)="months",EDATE($G11,VLOOKUP($E11,'Notice periods'!$B$7:$F$38,3,FALSE)),IF(VLOOKUP($E11,'Notice periods'!$B$7:$F$38,4,FALSE)="weeks",$G11+7*VLOOKUP($E11,'Notice periods'!$B$7:$F$38,3,FALSE),$G11)),EDATE($D11,12)),IF(VLOOKUP($E11,'Notice periods'!$B$7:$F$38,4,FALSE)="months",EDATE($G11,VLOOKUP($E11,'Notice periods'!$B$7:$F$38,3,FALSE)),IF(VLOOKUP($E11,'Notice periods'!$B$7:$F$38,4,FALSE)="weeks",$G11+7*VLOOKUP($E11,'Notice periods'!$B$7:$F$38,3,FALSE),$G11))),""))</f>
        <v/>
      </c>
      <c r="J11" s="58" t="n"/>
      <c r="K11" s="58" t="n"/>
      <c r="L11" s="50" t="n"/>
      <c r="M11" s="50" t="n"/>
    </row>
    <row r="12" ht="22" customHeight="1" s="39">
      <c r="B12" s="50" t="n"/>
      <c r="C12" s="50" t="n"/>
      <c r="D12" s="58" t="n"/>
      <c r="E12" s="50" t="n"/>
      <c r="F12" s="59">
        <f>IF($E12="","",IFERROR(VLOOKUP($E12,'Notice periods'!$B$7:$F$38,2,FALSE),"Check ground"))</f>
        <v/>
      </c>
      <c r="G12" s="58" t="n"/>
      <c r="H12" s="59">
        <f>IF($E12="","",IFERROR(IF(VLOOKUP($E12,'Notice periods'!$B$7:$F$38,4,FALSE)="none","No notice period",VLOOKUP($E12,'Notice periods'!$B$7:$F$38,3,FALSE)&amp;" "&amp;VLOOKUP($E12,'Notice periods'!$B$7:$F$38,4,FALSE)),""))</f>
        <v/>
      </c>
      <c r="I12" s="60">
        <f>IF(OR($E12="",$G12=""),"",IFERROR(IF(AND(VLOOKUP($E12,'Notice periods'!$B$7:$F$38,5,FALSE)="Yes",$D12&lt;&gt;""),MAX(IF(VLOOKUP($E12,'Notice periods'!$B$7:$F$38,4,FALSE)="months",EDATE($G12,VLOOKUP($E12,'Notice periods'!$B$7:$F$38,3,FALSE)),IF(VLOOKUP($E12,'Notice periods'!$B$7:$F$38,4,FALSE)="weeks",$G12+7*VLOOKUP($E12,'Notice periods'!$B$7:$F$38,3,FALSE),$G12)),EDATE($D12,12)),IF(VLOOKUP($E12,'Notice periods'!$B$7:$F$38,4,FALSE)="months",EDATE($G12,VLOOKUP($E12,'Notice periods'!$B$7:$F$38,3,FALSE)),IF(VLOOKUP($E12,'Notice periods'!$B$7:$F$38,4,FALSE)="weeks",$G12+7*VLOOKUP($E12,'Notice periods'!$B$7:$F$38,3,FALSE),$G12))),""))</f>
        <v/>
      </c>
      <c r="J12" s="58" t="n"/>
      <c r="K12" s="58" t="n"/>
      <c r="L12" s="50" t="n"/>
      <c r="M12" s="50" t="n"/>
    </row>
    <row r="13" ht="22" customHeight="1" s="39">
      <c r="B13" s="50" t="n"/>
      <c r="C13" s="50" t="n"/>
      <c r="D13" s="58" t="n"/>
      <c r="E13" s="50" t="n"/>
      <c r="F13" s="59">
        <f>IF($E13="","",IFERROR(VLOOKUP($E13,'Notice periods'!$B$7:$F$38,2,FALSE),"Check ground"))</f>
        <v/>
      </c>
      <c r="G13" s="58" t="n"/>
      <c r="H13" s="59">
        <f>IF($E13="","",IFERROR(IF(VLOOKUP($E13,'Notice periods'!$B$7:$F$38,4,FALSE)="none","No notice period",VLOOKUP($E13,'Notice periods'!$B$7:$F$38,3,FALSE)&amp;" "&amp;VLOOKUP($E13,'Notice periods'!$B$7:$F$38,4,FALSE)),""))</f>
        <v/>
      </c>
      <c r="I13" s="60">
        <f>IF(OR($E13="",$G13=""),"",IFERROR(IF(AND(VLOOKUP($E13,'Notice periods'!$B$7:$F$38,5,FALSE)="Yes",$D13&lt;&gt;""),MAX(IF(VLOOKUP($E13,'Notice periods'!$B$7:$F$38,4,FALSE)="months",EDATE($G13,VLOOKUP($E13,'Notice periods'!$B$7:$F$38,3,FALSE)),IF(VLOOKUP($E13,'Notice periods'!$B$7:$F$38,4,FALSE)="weeks",$G13+7*VLOOKUP($E13,'Notice periods'!$B$7:$F$38,3,FALSE),$G13)),EDATE($D13,12)),IF(VLOOKUP($E13,'Notice periods'!$B$7:$F$38,4,FALSE)="months",EDATE($G13,VLOOKUP($E13,'Notice periods'!$B$7:$F$38,3,FALSE)),IF(VLOOKUP($E13,'Notice periods'!$B$7:$F$38,4,FALSE)="weeks",$G13+7*VLOOKUP($E13,'Notice periods'!$B$7:$F$38,3,FALSE),$G13))),""))</f>
        <v/>
      </c>
      <c r="J13" s="58" t="n"/>
      <c r="K13" s="58" t="n"/>
      <c r="L13" s="50" t="n"/>
      <c r="M13" s="50" t="n"/>
    </row>
    <row r="14" ht="22" customHeight="1" s="39">
      <c r="B14" s="50" t="n"/>
      <c r="C14" s="50" t="n"/>
      <c r="D14" s="58" t="n"/>
      <c r="E14" s="50" t="n"/>
      <c r="F14" s="59">
        <f>IF($E14="","",IFERROR(VLOOKUP($E14,'Notice periods'!$B$7:$F$38,2,FALSE),"Check ground"))</f>
        <v/>
      </c>
      <c r="G14" s="58" t="n"/>
      <c r="H14" s="59">
        <f>IF($E14="","",IFERROR(IF(VLOOKUP($E14,'Notice periods'!$B$7:$F$38,4,FALSE)="none","No notice period",VLOOKUP($E14,'Notice periods'!$B$7:$F$38,3,FALSE)&amp;" "&amp;VLOOKUP($E14,'Notice periods'!$B$7:$F$38,4,FALSE)),""))</f>
        <v/>
      </c>
      <c r="I14" s="60">
        <f>IF(OR($E14="",$G14=""),"",IFERROR(IF(AND(VLOOKUP($E14,'Notice periods'!$B$7:$F$38,5,FALSE)="Yes",$D14&lt;&gt;""),MAX(IF(VLOOKUP($E14,'Notice periods'!$B$7:$F$38,4,FALSE)="months",EDATE($G14,VLOOKUP($E14,'Notice periods'!$B$7:$F$38,3,FALSE)),IF(VLOOKUP($E14,'Notice periods'!$B$7:$F$38,4,FALSE)="weeks",$G14+7*VLOOKUP($E14,'Notice periods'!$B$7:$F$38,3,FALSE),$G14)),EDATE($D14,12)),IF(VLOOKUP($E14,'Notice periods'!$B$7:$F$38,4,FALSE)="months",EDATE($G14,VLOOKUP($E14,'Notice periods'!$B$7:$F$38,3,FALSE)),IF(VLOOKUP($E14,'Notice periods'!$B$7:$F$38,4,FALSE)="weeks",$G14+7*VLOOKUP($E14,'Notice periods'!$B$7:$F$38,3,FALSE),$G14))),""))</f>
        <v/>
      </c>
      <c r="J14" s="58" t="n"/>
      <c r="K14" s="58" t="n"/>
      <c r="L14" s="50" t="n"/>
      <c r="M14" s="50" t="n"/>
    </row>
    <row r="15" ht="22" customHeight="1" s="39">
      <c r="B15" s="50" t="n"/>
      <c r="C15" s="50" t="n"/>
      <c r="D15" s="58" t="n"/>
      <c r="E15" s="50" t="n"/>
      <c r="F15" s="59">
        <f>IF($E15="","",IFERROR(VLOOKUP($E15,'Notice periods'!$B$7:$F$38,2,FALSE),"Check ground"))</f>
        <v/>
      </c>
      <c r="G15" s="58" t="n"/>
      <c r="H15" s="59">
        <f>IF($E15="","",IFERROR(IF(VLOOKUP($E15,'Notice periods'!$B$7:$F$38,4,FALSE)="none","No notice period",VLOOKUP($E15,'Notice periods'!$B$7:$F$38,3,FALSE)&amp;" "&amp;VLOOKUP($E15,'Notice periods'!$B$7:$F$38,4,FALSE)),""))</f>
        <v/>
      </c>
      <c r="I15" s="60">
        <f>IF(OR($E15="",$G15=""),"",IFERROR(IF(AND(VLOOKUP($E15,'Notice periods'!$B$7:$F$38,5,FALSE)="Yes",$D15&lt;&gt;""),MAX(IF(VLOOKUP($E15,'Notice periods'!$B$7:$F$38,4,FALSE)="months",EDATE($G15,VLOOKUP($E15,'Notice periods'!$B$7:$F$38,3,FALSE)),IF(VLOOKUP($E15,'Notice periods'!$B$7:$F$38,4,FALSE)="weeks",$G15+7*VLOOKUP($E15,'Notice periods'!$B$7:$F$38,3,FALSE),$G15)),EDATE($D15,12)),IF(VLOOKUP($E15,'Notice periods'!$B$7:$F$38,4,FALSE)="months",EDATE($G15,VLOOKUP($E15,'Notice periods'!$B$7:$F$38,3,FALSE)),IF(VLOOKUP($E15,'Notice periods'!$B$7:$F$38,4,FALSE)="weeks",$G15+7*VLOOKUP($E15,'Notice periods'!$B$7:$F$38,3,FALSE),$G15))),""))</f>
        <v/>
      </c>
      <c r="J15" s="58" t="n"/>
      <c r="K15" s="58" t="n"/>
      <c r="L15" s="50" t="n"/>
      <c r="M15" s="50" t="n"/>
    </row>
    <row r="16" ht="22" customHeight="1" s="39">
      <c r="B16" s="50" t="n"/>
      <c r="C16" s="50" t="n"/>
      <c r="D16" s="58" t="n"/>
      <c r="E16" s="50" t="n"/>
      <c r="F16" s="59">
        <f>IF($E16="","",IFERROR(VLOOKUP($E16,'Notice periods'!$B$7:$F$38,2,FALSE),"Check ground"))</f>
        <v/>
      </c>
      <c r="G16" s="58" t="n"/>
      <c r="H16" s="59">
        <f>IF($E16="","",IFERROR(IF(VLOOKUP($E16,'Notice periods'!$B$7:$F$38,4,FALSE)="none","No notice period",VLOOKUP($E16,'Notice periods'!$B$7:$F$38,3,FALSE)&amp;" "&amp;VLOOKUP($E16,'Notice periods'!$B$7:$F$38,4,FALSE)),""))</f>
        <v/>
      </c>
      <c r="I16" s="60">
        <f>IF(OR($E16="",$G16=""),"",IFERROR(IF(AND(VLOOKUP($E16,'Notice periods'!$B$7:$F$38,5,FALSE)="Yes",$D16&lt;&gt;""),MAX(IF(VLOOKUP($E16,'Notice periods'!$B$7:$F$38,4,FALSE)="months",EDATE($G16,VLOOKUP($E16,'Notice periods'!$B$7:$F$38,3,FALSE)),IF(VLOOKUP($E16,'Notice periods'!$B$7:$F$38,4,FALSE)="weeks",$G16+7*VLOOKUP($E16,'Notice periods'!$B$7:$F$38,3,FALSE),$G16)),EDATE($D16,12)),IF(VLOOKUP($E16,'Notice periods'!$B$7:$F$38,4,FALSE)="months",EDATE($G16,VLOOKUP($E16,'Notice periods'!$B$7:$F$38,3,FALSE)),IF(VLOOKUP($E16,'Notice periods'!$B$7:$F$38,4,FALSE)="weeks",$G16+7*VLOOKUP($E16,'Notice periods'!$B$7:$F$38,3,FALSE),$G16))),""))</f>
        <v/>
      </c>
      <c r="J16" s="58" t="n"/>
      <c r="K16" s="58" t="n"/>
      <c r="L16" s="50" t="n"/>
      <c r="M16" s="50" t="n"/>
    </row>
    <row r="17" ht="22" customHeight="1" s="39">
      <c r="B17" s="50" t="n"/>
      <c r="C17" s="50" t="n"/>
      <c r="D17" s="58" t="n"/>
      <c r="E17" s="50" t="n"/>
      <c r="F17" s="59">
        <f>IF($E17="","",IFERROR(VLOOKUP($E17,'Notice periods'!$B$7:$F$38,2,FALSE),"Check ground"))</f>
        <v/>
      </c>
      <c r="G17" s="58" t="n"/>
      <c r="H17" s="59">
        <f>IF($E17="","",IFERROR(IF(VLOOKUP($E17,'Notice periods'!$B$7:$F$38,4,FALSE)="none","No notice period",VLOOKUP($E17,'Notice periods'!$B$7:$F$38,3,FALSE)&amp;" "&amp;VLOOKUP($E17,'Notice periods'!$B$7:$F$38,4,FALSE)),""))</f>
        <v/>
      </c>
      <c r="I17" s="60">
        <f>IF(OR($E17="",$G17=""),"",IFERROR(IF(AND(VLOOKUP($E17,'Notice periods'!$B$7:$F$38,5,FALSE)="Yes",$D17&lt;&gt;""),MAX(IF(VLOOKUP($E17,'Notice periods'!$B$7:$F$38,4,FALSE)="months",EDATE($G17,VLOOKUP($E17,'Notice periods'!$B$7:$F$38,3,FALSE)),IF(VLOOKUP($E17,'Notice periods'!$B$7:$F$38,4,FALSE)="weeks",$G17+7*VLOOKUP($E17,'Notice periods'!$B$7:$F$38,3,FALSE),$G17)),EDATE($D17,12)),IF(VLOOKUP($E17,'Notice periods'!$B$7:$F$38,4,FALSE)="months",EDATE($G17,VLOOKUP($E17,'Notice periods'!$B$7:$F$38,3,FALSE)),IF(VLOOKUP($E17,'Notice periods'!$B$7:$F$38,4,FALSE)="weeks",$G17+7*VLOOKUP($E17,'Notice periods'!$B$7:$F$38,3,FALSE),$G17))),""))</f>
        <v/>
      </c>
      <c r="J17" s="58" t="n"/>
      <c r="K17" s="58" t="n"/>
      <c r="L17" s="50" t="n"/>
      <c r="M17" s="50" t="n"/>
    </row>
    <row r="18" ht="22" customHeight="1" s="39">
      <c r="B18" s="50" t="n"/>
      <c r="C18" s="50" t="n"/>
      <c r="D18" s="58" t="n"/>
      <c r="E18" s="50" t="n"/>
      <c r="F18" s="59">
        <f>IF($E18="","",IFERROR(VLOOKUP($E18,'Notice periods'!$B$7:$F$38,2,FALSE),"Check ground"))</f>
        <v/>
      </c>
      <c r="G18" s="58" t="n"/>
      <c r="H18" s="59">
        <f>IF($E18="","",IFERROR(IF(VLOOKUP($E18,'Notice periods'!$B$7:$F$38,4,FALSE)="none","No notice period",VLOOKUP($E18,'Notice periods'!$B$7:$F$38,3,FALSE)&amp;" "&amp;VLOOKUP($E18,'Notice periods'!$B$7:$F$38,4,FALSE)),""))</f>
        <v/>
      </c>
      <c r="I18" s="60">
        <f>IF(OR($E18="",$G18=""),"",IFERROR(IF(AND(VLOOKUP($E18,'Notice periods'!$B$7:$F$38,5,FALSE)="Yes",$D18&lt;&gt;""),MAX(IF(VLOOKUP($E18,'Notice periods'!$B$7:$F$38,4,FALSE)="months",EDATE($G18,VLOOKUP($E18,'Notice periods'!$B$7:$F$38,3,FALSE)),IF(VLOOKUP($E18,'Notice periods'!$B$7:$F$38,4,FALSE)="weeks",$G18+7*VLOOKUP($E18,'Notice periods'!$B$7:$F$38,3,FALSE),$G18)),EDATE($D18,12)),IF(VLOOKUP($E18,'Notice periods'!$B$7:$F$38,4,FALSE)="months",EDATE($G18,VLOOKUP($E18,'Notice periods'!$B$7:$F$38,3,FALSE)),IF(VLOOKUP($E18,'Notice periods'!$B$7:$F$38,4,FALSE)="weeks",$G18+7*VLOOKUP($E18,'Notice periods'!$B$7:$F$38,3,FALSE),$G18))),""))</f>
        <v/>
      </c>
      <c r="J18" s="58" t="n"/>
      <c r="K18" s="58" t="n"/>
      <c r="L18" s="50" t="n"/>
      <c r="M18" s="50" t="n"/>
    </row>
    <row r="19" ht="22" customHeight="1" s="39">
      <c r="B19" s="50" t="n"/>
      <c r="C19" s="50" t="n"/>
      <c r="D19" s="58" t="n"/>
      <c r="E19" s="50" t="n"/>
      <c r="F19" s="59">
        <f>IF($E19="","",IFERROR(VLOOKUP($E19,'Notice periods'!$B$7:$F$38,2,FALSE),"Check ground"))</f>
        <v/>
      </c>
      <c r="G19" s="58" t="n"/>
      <c r="H19" s="59">
        <f>IF($E19="","",IFERROR(IF(VLOOKUP($E19,'Notice periods'!$B$7:$F$38,4,FALSE)="none","No notice period",VLOOKUP($E19,'Notice periods'!$B$7:$F$38,3,FALSE)&amp;" "&amp;VLOOKUP($E19,'Notice periods'!$B$7:$F$38,4,FALSE)),""))</f>
        <v/>
      </c>
      <c r="I19" s="60">
        <f>IF(OR($E19="",$G19=""),"",IFERROR(IF(AND(VLOOKUP($E19,'Notice periods'!$B$7:$F$38,5,FALSE)="Yes",$D19&lt;&gt;""),MAX(IF(VLOOKUP($E19,'Notice periods'!$B$7:$F$38,4,FALSE)="months",EDATE($G19,VLOOKUP($E19,'Notice periods'!$B$7:$F$38,3,FALSE)),IF(VLOOKUP($E19,'Notice periods'!$B$7:$F$38,4,FALSE)="weeks",$G19+7*VLOOKUP($E19,'Notice periods'!$B$7:$F$38,3,FALSE),$G19)),EDATE($D19,12)),IF(VLOOKUP($E19,'Notice periods'!$B$7:$F$38,4,FALSE)="months",EDATE($G19,VLOOKUP($E19,'Notice periods'!$B$7:$F$38,3,FALSE)),IF(VLOOKUP($E19,'Notice periods'!$B$7:$F$38,4,FALSE)="weeks",$G19+7*VLOOKUP($E19,'Notice periods'!$B$7:$F$38,3,FALSE),$G19))),""))</f>
        <v/>
      </c>
      <c r="J19" s="58" t="n"/>
      <c r="K19" s="58" t="n"/>
      <c r="L19" s="50" t="n"/>
      <c r="M19" s="50" t="n"/>
    </row>
    <row r="20" ht="22" customHeight="1" s="39">
      <c r="B20" s="50" t="n"/>
      <c r="C20" s="50" t="n"/>
      <c r="D20" s="58" t="n"/>
      <c r="E20" s="50" t="n"/>
      <c r="F20" s="59">
        <f>IF($E20="","",IFERROR(VLOOKUP($E20,'Notice periods'!$B$7:$F$38,2,FALSE),"Check ground"))</f>
        <v/>
      </c>
      <c r="G20" s="58" t="n"/>
      <c r="H20" s="59">
        <f>IF($E20="","",IFERROR(IF(VLOOKUP($E20,'Notice periods'!$B$7:$F$38,4,FALSE)="none","No notice period",VLOOKUP($E20,'Notice periods'!$B$7:$F$38,3,FALSE)&amp;" "&amp;VLOOKUP($E20,'Notice periods'!$B$7:$F$38,4,FALSE)),""))</f>
        <v/>
      </c>
      <c r="I20" s="60">
        <f>IF(OR($E20="",$G20=""),"",IFERROR(IF(AND(VLOOKUP($E20,'Notice periods'!$B$7:$F$38,5,FALSE)="Yes",$D20&lt;&gt;""),MAX(IF(VLOOKUP($E20,'Notice periods'!$B$7:$F$38,4,FALSE)="months",EDATE($G20,VLOOKUP($E20,'Notice periods'!$B$7:$F$38,3,FALSE)),IF(VLOOKUP($E20,'Notice periods'!$B$7:$F$38,4,FALSE)="weeks",$G20+7*VLOOKUP($E20,'Notice periods'!$B$7:$F$38,3,FALSE),$G20)),EDATE($D20,12)),IF(VLOOKUP($E20,'Notice periods'!$B$7:$F$38,4,FALSE)="months",EDATE($G20,VLOOKUP($E20,'Notice periods'!$B$7:$F$38,3,FALSE)),IF(VLOOKUP($E20,'Notice periods'!$B$7:$F$38,4,FALSE)="weeks",$G20+7*VLOOKUP($E20,'Notice periods'!$B$7:$F$38,3,FALSE),$G20))),""))</f>
        <v/>
      </c>
      <c r="J20" s="58" t="n"/>
      <c r="K20" s="58" t="n"/>
      <c r="L20" s="50" t="n"/>
      <c r="M20" s="50" t="n"/>
    </row>
    <row r="21" ht="22" customHeight="1" s="39">
      <c r="B21" s="50" t="n"/>
      <c r="C21" s="50" t="n"/>
      <c r="D21" s="58" t="n"/>
      <c r="E21" s="50" t="n"/>
      <c r="F21" s="59">
        <f>IF($E21="","",IFERROR(VLOOKUP($E21,'Notice periods'!$B$7:$F$38,2,FALSE),"Check ground"))</f>
        <v/>
      </c>
      <c r="G21" s="58" t="n"/>
      <c r="H21" s="59">
        <f>IF($E21="","",IFERROR(IF(VLOOKUP($E21,'Notice periods'!$B$7:$F$38,4,FALSE)="none","No notice period",VLOOKUP($E21,'Notice periods'!$B$7:$F$38,3,FALSE)&amp;" "&amp;VLOOKUP($E21,'Notice periods'!$B$7:$F$38,4,FALSE)),""))</f>
        <v/>
      </c>
      <c r="I21" s="60">
        <f>IF(OR($E21="",$G21=""),"",IFERROR(IF(AND(VLOOKUP($E21,'Notice periods'!$B$7:$F$38,5,FALSE)="Yes",$D21&lt;&gt;""),MAX(IF(VLOOKUP($E21,'Notice periods'!$B$7:$F$38,4,FALSE)="months",EDATE($G21,VLOOKUP($E21,'Notice periods'!$B$7:$F$38,3,FALSE)),IF(VLOOKUP($E21,'Notice periods'!$B$7:$F$38,4,FALSE)="weeks",$G21+7*VLOOKUP($E21,'Notice periods'!$B$7:$F$38,3,FALSE),$G21)),EDATE($D21,12)),IF(VLOOKUP($E21,'Notice periods'!$B$7:$F$38,4,FALSE)="months",EDATE($G21,VLOOKUP($E21,'Notice periods'!$B$7:$F$38,3,FALSE)),IF(VLOOKUP($E21,'Notice periods'!$B$7:$F$38,4,FALSE)="weeks",$G21+7*VLOOKUP($E21,'Notice periods'!$B$7:$F$38,3,FALSE),$G21))),""))</f>
        <v/>
      </c>
      <c r="J21" s="58" t="n"/>
      <c r="K21" s="58" t="n"/>
      <c r="L21" s="50" t="n"/>
      <c r="M21" s="50" t="n"/>
    </row>
    <row r="22" ht="22" customHeight="1" s="39">
      <c r="B22" s="50" t="n"/>
      <c r="C22" s="50" t="n"/>
      <c r="D22" s="58" t="n"/>
      <c r="E22" s="50" t="n"/>
      <c r="F22" s="59">
        <f>IF($E22="","",IFERROR(VLOOKUP($E22,'Notice periods'!$B$7:$F$38,2,FALSE),"Check ground"))</f>
        <v/>
      </c>
      <c r="G22" s="58" t="n"/>
      <c r="H22" s="59">
        <f>IF($E22="","",IFERROR(IF(VLOOKUP($E22,'Notice periods'!$B$7:$F$38,4,FALSE)="none","No notice period",VLOOKUP($E22,'Notice periods'!$B$7:$F$38,3,FALSE)&amp;" "&amp;VLOOKUP($E22,'Notice periods'!$B$7:$F$38,4,FALSE)),""))</f>
        <v/>
      </c>
      <c r="I22" s="60">
        <f>IF(OR($E22="",$G22=""),"",IFERROR(IF(AND(VLOOKUP($E22,'Notice periods'!$B$7:$F$38,5,FALSE)="Yes",$D22&lt;&gt;""),MAX(IF(VLOOKUP($E22,'Notice periods'!$B$7:$F$38,4,FALSE)="months",EDATE($G22,VLOOKUP($E22,'Notice periods'!$B$7:$F$38,3,FALSE)),IF(VLOOKUP($E22,'Notice periods'!$B$7:$F$38,4,FALSE)="weeks",$G22+7*VLOOKUP($E22,'Notice periods'!$B$7:$F$38,3,FALSE),$G22)),EDATE($D22,12)),IF(VLOOKUP($E22,'Notice periods'!$B$7:$F$38,4,FALSE)="months",EDATE($G22,VLOOKUP($E22,'Notice periods'!$B$7:$F$38,3,FALSE)),IF(VLOOKUP($E22,'Notice periods'!$B$7:$F$38,4,FALSE)="weeks",$G22+7*VLOOKUP($E22,'Notice periods'!$B$7:$F$38,3,FALSE),$G22))),""))</f>
        <v/>
      </c>
      <c r="J22" s="58" t="n"/>
      <c r="K22" s="58" t="n"/>
      <c r="L22" s="50" t="n"/>
      <c r="M22" s="50" t="n"/>
    </row>
    <row r="23" ht="22" customHeight="1" s="39">
      <c r="B23" s="50" t="n"/>
      <c r="C23" s="50" t="n"/>
      <c r="D23" s="58" t="n"/>
      <c r="E23" s="50" t="n"/>
      <c r="F23" s="59">
        <f>IF($E23="","",IFERROR(VLOOKUP($E23,'Notice periods'!$B$7:$F$38,2,FALSE),"Check ground"))</f>
        <v/>
      </c>
      <c r="G23" s="58" t="n"/>
      <c r="H23" s="59">
        <f>IF($E23="","",IFERROR(IF(VLOOKUP($E23,'Notice periods'!$B$7:$F$38,4,FALSE)="none","No notice period",VLOOKUP($E23,'Notice periods'!$B$7:$F$38,3,FALSE)&amp;" "&amp;VLOOKUP($E23,'Notice periods'!$B$7:$F$38,4,FALSE)),""))</f>
        <v/>
      </c>
      <c r="I23" s="60">
        <f>IF(OR($E23="",$G23=""),"",IFERROR(IF(AND(VLOOKUP($E23,'Notice periods'!$B$7:$F$38,5,FALSE)="Yes",$D23&lt;&gt;""),MAX(IF(VLOOKUP($E23,'Notice periods'!$B$7:$F$38,4,FALSE)="months",EDATE($G23,VLOOKUP($E23,'Notice periods'!$B$7:$F$38,3,FALSE)),IF(VLOOKUP($E23,'Notice periods'!$B$7:$F$38,4,FALSE)="weeks",$G23+7*VLOOKUP($E23,'Notice periods'!$B$7:$F$38,3,FALSE),$G23)),EDATE($D23,12)),IF(VLOOKUP($E23,'Notice periods'!$B$7:$F$38,4,FALSE)="months",EDATE($G23,VLOOKUP($E23,'Notice periods'!$B$7:$F$38,3,FALSE)),IF(VLOOKUP($E23,'Notice periods'!$B$7:$F$38,4,FALSE)="weeks",$G23+7*VLOOKUP($E23,'Notice periods'!$B$7:$F$38,3,FALSE),$G23))),""))</f>
        <v/>
      </c>
      <c r="J23" s="58" t="n"/>
      <c r="K23" s="58" t="n"/>
      <c r="L23" s="50" t="n"/>
      <c r="M23" s="50" t="n"/>
    </row>
    <row r="24" ht="22" customHeight="1" s="39">
      <c r="B24" s="50" t="n"/>
      <c r="C24" s="50" t="n"/>
      <c r="D24" s="58" t="n"/>
      <c r="E24" s="50" t="n"/>
      <c r="F24" s="59">
        <f>IF($E24="","",IFERROR(VLOOKUP($E24,'Notice periods'!$B$7:$F$38,2,FALSE),"Check ground"))</f>
        <v/>
      </c>
      <c r="G24" s="58" t="n"/>
      <c r="H24" s="59">
        <f>IF($E24="","",IFERROR(IF(VLOOKUP($E24,'Notice periods'!$B$7:$F$38,4,FALSE)="none","No notice period",VLOOKUP($E24,'Notice periods'!$B$7:$F$38,3,FALSE)&amp;" "&amp;VLOOKUP($E24,'Notice periods'!$B$7:$F$38,4,FALSE)),""))</f>
        <v/>
      </c>
      <c r="I24" s="60">
        <f>IF(OR($E24="",$G24=""),"",IFERROR(IF(AND(VLOOKUP($E24,'Notice periods'!$B$7:$F$38,5,FALSE)="Yes",$D24&lt;&gt;""),MAX(IF(VLOOKUP($E24,'Notice periods'!$B$7:$F$38,4,FALSE)="months",EDATE($G24,VLOOKUP($E24,'Notice periods'!$B$7:$F$38,3,FALSE)),IF(VLOOKUP($E24,'Notice periods'!$B$7:$F$38,4,FALSE)="weeks",$G24+7*VLOOKUP($E24,'Notice periods'!$B$7:$F$38,3,FALSE),$G24)),EDATE($D24,12)),IF(VLOOKUP($E24,'Notice periods'!$B$7:$F$38,4,FALSE)="months",EDATE($G24,VLOOKUP($E24,'Notice periods'!$B$7:$F$38,3,FALSE)),IF(VLOOKUP($E24,'Notice periods'!$B$7:$F$38,4,FALSE)="weeks",$G24+7*VLOOKUP($E24,'Notice periods'!$B$7:$F$38,3,FALSE),$G24))),""))</f>
        <v/>
      </c>
      <c r="J24" s="58" t="n"/>
      <c r="K24" s="58" t="n"/>
      <c r="L24" s="50" t="n"/>
      <c r="M24" s="50" t="n"/>
    </row>
    <row r="25" ht="22" customHeight="1" s="39">
      <c r="B25" s="50" t="n"/>
      <c r="C25" s="50" t="n"/>
      <c r="D25" s="58" t="n"/>
      <c r="E25" s="50" t="n"/>
      <c r="F25" s="59">
        <f>IF($E25="","",IFERROR(VLOOKUP($E25,'Notice periods'!$B$7:$F$38,2,FALSE),"Check ground"))</f>
        <v/>
      </c>
      <c r="G25" s="58" t="n"/>
      <c r="H25" s="59">
        <f>IF($E25="","",IFERROR(IF(VLOOKUP($E25,'Notice periods'!$B$7:$F$38,4,FALSE)="none","No notice period",VLOOKUP($E25,'Notice periods'!$B$7:$F$38,3,FALSE)&amp;" "&amp;VLOOKUP($E25,'Notice periods'!$B$7:$F$38,4,FALSE)),""))</f>
        <v/>
      </c>
      <c r="I25" s="60">
        <f>IF(OR($E25="",$G25=""),"",IFERROR(IF(AND(VLOOKUP($E25,'Notice periods'!$B$7:$F$38,5,FALSE)="Yes",$D25&lt;&gt;""),MAX(IF(VLOOKUP($E25,'Notice periods'!$B$7:$F$38,4,FALSE)="months",EDATE($G25,VLOOKUP($E25,'Notice periods'!$B$7:$F$38,3,FALSE)),IF(VLOOKUP($E25,'Notice periods'!$B$7:$F$38,4,FALSE)="weeks",$G25+7*VLOOKUP($E25,'Notice periods'!$B$7:$F$38,3,FALSE),$G25)),EDATE($D25,12)),IF(VLOOKUP($E25,'Notice periods'!$B$7:$F$38,4,FALSE)="months",EDATE($G25,VLOOKUP($E25,'Notice periods'!$B$7:$F$38,3,FALSE)),IF(VLOOKUP($E25,'Notice periods'!$B$7:$F$38,4,FALSE)="weeks",$G25+7*VLOOKUP($E25,'Notice periods'!$B$7:$F$38,3,FALSE),$G25))),""))</f>
        <v/>
      </c>
      <c r="J25" s="58" t="n"/>
      <c r="K25" s="58" t="n"/>
      <c r="L25" s="50" t="n"/>
      <c r="M25" s="50" t="n"/>
    </row>
    <row r="26" ht="22" customHeight="1" s="39">
      <c r="B26" s="50" t="n"/>
      <c r="C26" s="50" t="n"/>
      <c r="D26" s="58" t="n"/>
      <c r="E26" s="50" t="n"/>
      <c r="F26" s="59">
        <f>IF($E26="","",IFERROR(VLOOKUP($E26,'Notice periods'!$B$7:$F$38,2,FALSE),"Check ground"))</f>
        <v/>
      </c>
      <c r="G26" s="58" t="n"/>
      <c r="H26" s="59">
        <f>IF($E26="","",IFERROR(IF(VLOOKUP($E26,'Notice periods'!$B$7:$F$38,4,FALSE)="none","No notice period",VLOOKUP($E26,'Notice periods'!$B$7:$F$38,3,FALSE)&amp;" "&amp;VLOOKUP($E26,'Notice periods'!$B$7:$F$38,4,FALSE)),""))</f>
        <v/>
      </c>
      <c r="I26" s="60">
        <f>IF(OR($E26="",$G26=""),"",IFERROR(IF(AND(VLOOKUP($E26,'Notice periods'!$B$7:$F$38,5,FALSE)="Yes",$D26&lt;&gt;""),MAX(IF(VLOOKUP($E26,'Notice periods'!$B$7:$F$38,4,FALSE)="months",EDATE($G26,VLOOKUP($E26,'Notice periods'!$B$7:$F$38,3,FALSE)),IF(VLOOKUP($E26,'Notice periods'!$B$7:$F$38,4,FALSE)="weeks",$G26+7*VLOOKUP($E26,'Notice periods'!$B$7:$F$38,3,FALSE),$G26)),EDATE($D26,12)),IF(VLOOKUP($E26,'Notice periods'!$B$7:$F$38,4,FALSE)="months",EDATE($G26,VLOOKUP($E26,'Notice periods'!$B$7:$F$38,3,FALSE)),IF(VLOOKUP($E26,'Notice periods'!$B$7:$F$38,4,FALSE)="weeks",$G26+7*VLOOKUP($E26,'Notice periods'!$B$7:$F$38,3,FALSE),$G26))),""))</f>
        <v/>
      </c>
      <c r="J26" s="58" t="n"/>
      <c r="K26" s="58" t="n"/>
      <c r="L26" s="50" t="n"/>
      <c r="M26" s="50" t="n"/>
    </row>
    <row r="27" ht="22" customHeight="1" s="39">
      <c r="B27" s="50" t="n"/>
      <c r="C27" s="50" t="n"/>
      <c r="D27" s="58" t="n"/>
      <c r="E27" s="50" t="n"/>
      <c r="F27" s="59">
        <f>IF($E27="","",IFERROR(VLOOKUP($E27,'Notice periods'!$B$7:$F$38,2,FALSE),"Check ground"))</f>
        <v/>
      </c>
      <c r="G27" s="58" t="n"/>
      <c r="H27" s="59">
        <f>IF($E27="","",IFERROR(IF(VLOOKUP($E27,'Notice periods'!$B$7:$F$38,4,FALSE)="none","No notice period",VLOOKUP($E27,'Notice periods'!$B$7:$F$38,3,FALSE)&amp;" "&amp;VLOOKUP($E27,'Notice periods'!$B$7:$F$38,4,FALSE)),""))</f>
        <v/>
      </c>
      <c r="I27" s="60">
        <f>IF(OR($E27="",$G27=""),"",IFERROR(IF(AND(VLOOKUP($E27,'Notice periods'!$B$7:$F$38,5,FALSE)="Yes",$D27&lt;&gt;""),MAX(IF(VLOOKUP($E27,'Notice periods'!$B$7:$F$38,4,FALSE)="months",EDATE($G27,VLOOKUP($E27,'Notice periods'!$B$7:$F$38,3,FALSE)),IF(VLOOKUP($E27,'Notice periods'!$B$7:$F$38,4,FALSE)="weeks",$G27+7*VLOOKUP($E27,'Notice periods'!$B$7:$F$38,3,FALSE),$G27)),EDATE($D27,12)),IF(VLOOKUP($E27,'Notice periods'!$B$7:$F$38,4,FALSE)="months",EDATE($G27,VLOOKUP($E27,'Notice periods'!$B$7:$F$38,3,FALSE)),IF(VLOOKUP($E27,'Notice periods'!$B$7:$F$38,4,FALSE)="weeks",$G27+7*VLOOKUP($E27,'Notice periods'!$B$7:$F$38,3,FALSE),$G27))),""))</f>
        <v/>
      </c>
      <c r="J27" s="58" t="n"/>
      <c r="K27" s="58" t="n"/>
      <c r="L27" s="50" t="n"/>
      <c r="M27" s="50" t="n"/>
    </row>
    <row r="28" ht="22" customHeight="1" s="39">
      <c r="B28" s="50" t="n"/>
      <c r="C28" s="50" t="n"/>
      <c r="D28" s="58" t="n"/>
      <c r="E28" s="50" t="n"/>
      <c r="F28" s="59">
        <f>IF($E28="","",IFERROR(VLOOKUP($E28,'Notice periods'!$B$7:$F$38,2,FALSE),"Check ground"))</f>
        <v/>
      </c>
      <c r="G28" s="58" t="n"/>
      <c r="H28" s="59">
        <f>IF($E28="","",IFERROR(IF(VLOOKUP($E28,'Notice periods'!$B$7:$F$38,4,FALSE)="none","No notice period",VLOOKUP($E28,'Notice periods'!$B$7:$F$38,3,FALSE)&amp;" "&amp;VLOOKUP($E28,'Notice periods'!$B$7:$F$38,4,FALSE)),""))</f>
        <v/>
      </c>
      <c r="I28" s="60">
        <f>IF(OR($E28="",$G28=""),"",IFERROR(IF(AND(VLOOKUP($E28,'Notice periods'!$B$7:$F$38,5,FALSE)="Yes",$D28&lt;&gt;""),MAX(IF(VLOOKUP($E28,'Notice periods'!$B$7:$F$38,4,FALSE)="months",EDATE($G28,VLOOKUP($E28,'Notice periods'!$B$7:$F$38,3,FALSE)),IF(VLOOKUP($E28,'Notice periods'!$B$7:$F$38,4,FALSE)="weeks",$G28+7*VLOOKUP($E28,'Notice periods'!$B$7:$F$38,3,FALSE),$G28)),EDATE($D28,12)),IF(VLOOKUP($E28,'Notice periods'!$B$7:$F$38,4,FALSE)="months",EDATE($G28,VLOOKUP($E28,'Notice periods'!$B$7:$F$38,3,FALSE)),IF(VLOOKUP($E28,'Notice periods'!$B$7:$F$38,4,FALSE)="weeks",$G28+7*VLOOKUP($E28,'Notice periods'!$B$7:$F$38,3,FALSE),$G28))),""))</f>
        <v/>
      </c>
      <c r="J28" s="58" t="n"/>
      <c r="K28" s="58" t="n"/>
      <c r="L28" s="50" t="n"/>
      <c r="M28" s="50" t="n"/>
    </row>
    <row r="29" ht="8" customHeight="1" s="39"/>
    <row r="30" ht="20" customHeight="1" s="39">
      <c r="B30" s="61" t="inlineStr">
        <is>
          <t>Self-check: every notice has a ground and date</t>
        </is>
      </c>
      <c r="E30" s="62">
        <f>IF(COUNTA(B9:B28)=0,"",IF(SUMPRODUCT((B9:B28&lt;&gt;"")*(((E9:E28="")+(G9:G28="")+(F9:F28="Check ground"))&gt;0))+SUMPRODUCT((B9:B28&lt;&gt;"")*(D9:D28="")*(COUNTIFS('Notice periods'!$B$7:$B$38,E9:E28,'Notice periods'!$F$7:$F$38,"Yes")&gt;0))=0,"OK - every notice has a ground and a date","CHECK - a notice is missing its ground or date, or a ground 1 or 1A notice needs the tenancy start"))</f>
        <v/>
      </c>
    </row>
    <row r="31" ht="8" customHeight="1" s="39"/>
    <row r="32" ht="36" customHeight="1" s="39">
      <c r="B32" s="63" t="inlineStr">
        <is>
          <t>England only. Notice periods follow GOV.UK guidance for section 8 notices given on or after 1 May 2026 (checked 14/10/2026); see the Notice periods tab. The dates are a guide, not legal advice: how and when a notice is served can change them. Wales and Scotland have different rules. Take legal advice before giving notice.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B8:M8"/>
  <mergeCells count="14">
    <mergeCell ref="B6:C6"/>
    <mergeCell ref="B7:C7"/>
    <mergeCell ref="K2:M3"/>
    <mergeCell ref="G6:I6"/>
    <mergeCell ref="B2:I2"/>
    <mergeCell ref="G7:I7"/>
    <mergeCell ref="B32:M32"/>
    <mergeCell ref="C3:E3"/>
    <mergeCell ref="J6:M6"/>
    <mergeCell ref="B30:D30"/>
    <mergeCell ref="D7:F7"/>
    <mergeCell ref="J7:M7"/>
    <mergeCell ref="D6:F6"/>
    <mergeCell ref="E30:M30"/>
  </mergeCells>
  <conditionalFormatting sqref="E30">
    <cfRule type="expression" priority="1" dxfId="2">
      <formula>LEFT(E30,2)="OK"</formula>
    </cfRule>
    <cfRule type="expression" priority="2" dxfId="3">
      <formula>LEFT(E30,5)="CHECK"</formula>
    </cfRule>
  </conditionalFormatting>
  <dataValidations count="5">
    <dataValidation sqref="E9:E28" showDropDown="0" showInputMessage="1" showErrorMessage="0" allowBlank="1" promptTitle="Tip" prompt="Pick the ground you rely on. If you use several, pick the one with the longest notice period." type="list">
      <formula1>='Notice periods'!$B$7:$B$38</formula1>
    </dataValidation>
    <dataValidation sqref="L9:L28" showDropDown="0" showInputMessage="0" showErrorMessage="0" allowBlank="1" type="list">
      <formula1>"Pending,Possession order granted,Suspended order,Claim dismissed,Withdrawn by landlord,Tenant left"</formula1>
    </dataValidation>
    <dataValidation sqref="D9:D28" showDropDown="0" showInputMessage="0" showErrorMessage="1" allowBlank="0" errorTitle="Date needed" error="Enter a date as dd/mm/yyyy." type="date" operator="greaterThan">
      <formula1>1</formula1>
    </dataValidation>
    <dataValidation sqref="G9:G28" showDropDown="0" showInputMessage="0" showErrorMessage="1" allowBlank="0" errorTitle="Date needed" error="Enter a date as dd/mm/yyyy." type="date" operator="greaterThan">
      <formula1>1</formula1>
    </dataValidation>
    <dataValidation sqref="J9:K28" showDropDown="0" showInputMessage="0" showErrorMessage="1" allowBlank="0" errorTitle="Date needed" error="Enter a date as dd/mm/yyyy." type="date" operator="greaterThan">
      <formula1>1</formula1>
    </dataValidation>
  </dataValidations>
  <pageMargins left="0.4" right="0.4" top="0.5" bottom="0.7" header="0.5" footer="0.3"/>
  <pageSetup orientation="landscape" paperSize="9" fitToHeight="0" fitToWidth="1"/>
  <headerFooter>
    <oddHeader/>
    <oddFooter>&amp;C&amp;K9CA3AF&amp;9aligned.tax  ·  free templates for UK small businesses  ·  aligned.tax/templates&amp;R&amp;9Page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E40AF"/>
    <outlinePr summaryBelow="1" summaryRight="1"/>
    <pageSetUpPr fitToPage="1"/>
  </sheetPr>
  <dimension ref="A1:G3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style="39" min="1" max="1"/>
    <col width="46" customWidth="1" style="39" min="2" max="2"/>
    <col width="15" customWidth="1" style="39" min="3" max="3"/>
    <col width="11" customWidth="1" style="39" min="4" max="4"/>
    <col width="11" customWidth="1" style="39" min="5" max="5"/>
    <col width="13" customWidth="1" style="39" min="6" max="6"/>
    <col width="60" customWidth="1" style="39" min="7" max="7"/>
  </cols>
  <sheetData>
    <row r="1"/>
    <row r="2" ht="30" customHeight="1" s="39">
      <c r="B2" s="64" t="inlineStr">
        <is>
          <t>Section 8 notice periods (England)</t>
        </is>
      </c>
    </row>
    <row r="3" ht="30" customHeight="1" s="39">
      <c r="B3" s="65" t="inlineStr">
        <is>
          <t>For section 8 notices given on or after 1 May 2026. Taken from the GOV.UK guidance 'Grounds for possession: guidance for landlords and letting agents', checked 14/10/2026. If the law changes, update the blue cells. Not for Wales or Scotland.</t>
        </is>
      </c>
    </row>
    <row r="4">
      <c r="B4" s="66" t="inlineStr">
        <is>
          <t>Source: gov.uk/government/publications/grounds-for-possession-guidance-for-landlords-and-letting-agents</t>
        </is>
      </c>
    </row>
    <row r="5"/>
    <row r="6" ht="34" customHeight="1" s="39">
      <c r="B6" s="57" t="inlineStr">
        <is>
          <t>Ground</t>
        </is>
      </c>
      <c r="C6" s="57" t="inlineStr">
        <is>
          <t>Type</t>
        </is>
      </c>
      <c r="D6" s="57" t="inlineStr">
        <is>
          <t>Notice period</t>
        </is>
      </c>
      <c r="E6" s="57" t="inlineStr">
        <is>
          <t>Unit</t>
        </is>
      </c>
      <c r="F6" s="57" t="inlineStr">
        <is>
          <t>Not in first 12 months?</t>
        </is>
      </c>
      <c r="G6" s="57" t="inlineStr">
        <is>
          <t>Notes</t>
        </is>
      </c>
    </row>
    <row r="7" ht="20" customHeight="1" s="39">
      <c r="B7" s="67" t="inlineStr">
        <is>
          <t>Ground 1 - landlord or family moving in</t>
        </is>
      </c>
      <c r="C7" s="59" t="inlineStr">
        <is>
          <t>Mandatory</t>
        </is>
      </c>
      <c r="D7" s="68" t="n">
        <v>4</v>
      </c>
      <c r="E7" s="69" t="inlineStr">
        <is>
          <t>months</t>
        </is>
      </c>
      <c r="F7" s="69" t="inlineStr">
        <is>
          <t>Yes</t>
        </is>
      </c>
      <c r="G7" s="70" t="inlineStr">
        <is>
          <t>Notice cannot end within the first 12 months of the tenancy.</t>
        </is>
      </c>
    </row>
    <row r="8" ht="20" customHeight="1" s="39">
      <c r="B8" s="67" t="inlineStr">
        <is>
          <t>Ground 1A - selling the property</t>
        </is>
      </c>
      <c r="C8" s="59" t="inlineStr">
        <is>
          <t>Mandatory</t>
        </is>
      </c>
      <c r="D8" s="68" t="n">
        <v>4</v>
      </c>
      <c r="E8" s="69" t="inlineStr">
        <is>
          <t>months</t>
        </is>
      </c>
      <c r="F8" s="69" t="inlineStr">
        <is>
          <t>Yes</t>
        </is>
      </c>
      <c r="G8" s="70" t="inlineStr">
        <is>
          <t>Notice cannot end within the first 12 months of the tenancy.</t>
        </is>
      </c>
    </row>
    <row r="9" ht="20" customHeight="1" s="39">
      <c r="B9" s="67" t="inlineStr">
        <is>
          <t>Ground 2 - sale by mortgage lender</t>
        </is>
      </c>
      <c r="C9" s="59" t="inlineStr">
        <is>
          <t>Mandatory</t>
        </is>
      </c>
      <c r="D9" s="68" t="n">
        <v>4</v>
      </c>
      <c r="E9" s="69" t="inlineStr">
        <is>
          <t>months</t>
        </is>
      </c>
      <c r="F9" s="69" t="inlineStr">
        <is>
          <t>No</t>
        </is>
      </c>
      <c r="G9" s="70" t="n"/>
    </row>
    <row r="10" ht="20" customHeight="1" s="39">
      <c r="B10" s="67" t="inlineStr">
        <is>
          <t>Ground 2ZA - superior lease ends</t>
        </is>
      </c>
      <c r="C10" s="59" t="inlineStr">
        <is>
          <t>Mandatory</t>
        </is>
      </c>
      <c r="D10" s="68" t="n">
        <v>4</v>
      </c>
      <c r="E10" s="69" t="inlineStr">
        <is>
          <t>months</t>
        </is>
      </c>
      <c r="F10" s="69" t="inlineStr">
        <is>
          <t>No</t>
        </is>
      </c>
      <c r="G10" s="70" t="n"/>
    </row>
    <row r="11" ht="20" customHeight="1" s="39">
      <c r="B11" s="67" t="inlineStr">
        <is>
          <t>Ground 2ZB - fixed-term superior lease ends</t>
        </is>
      </c>
      <c r="C11" s="59" t="inlineStr">
        <is>
          <t>Mandatory</t>
        </is>
      </c>
      <c r="D11" s="68" t="n">
        <v>4</v>
      </c>
      <c r="E11" s="69" t="inlineStr">
        <is>
          <t>months</t>
        </is>
      </c>
      <c r="F11" s="69" t="inlineStr">
        <is>
          <t>No</t>
        </is>
      </c>
      <c r="G11" s="70" t="n"/>
    </row>
    <row r="12" ht="20" customHeight="1" s="39">
      <c r="B12" s="67" t="inlineStr">
        <is>
          <t>Ground 2ZC - possession by superior landlord</t>
        </is>
      </c>
      <c r="C12" s="59" t="inlineStr">
        <is>
          <t>Mandatory</t>
        </is>
      </c>
      <c r="D12" s="68" t="n">
        <v>4</v>
      </c>
      <c r="E12" s="69" t="inlineStr">
        <is>
          <t>months</t>
        </is>
      </c>
      <c r="F12" s="69" t="inlineStr">
        <is>
          <t>No</t>
        </is>
      </c>
      <c r="G12" s="70" t="n"/>
    </row>
    <row r="13" ht="20" customHeight="1" s="39">
      <c r="B13" s="67" t="inlineStr">
        <is>
          <t>Ground 2ZD - superior landlord (fixed term)</t>
        </is>
      </c>
      <c r="C13" s="59" t="inlineStr">
        <is>
          <t>Mandatory</t>
        </is>
      </c>
      <c r="D13" s="68" t="n">
        <v>4</v>
      </c>
      <c r="E13" s="69" t="inlineStr">
        <is>
          <t>months</t>
        </is>
      </c>
      <c r="F13" s="69" t="inlineStr">
        <is>
          <t>No</t>
        </is>
      </c>
      <c r="G13" s="70" t="inlineStr">
        <is>
          <t>Use within 6 months of the lease reverting.</t>
        </is>
      </c>
    </row>
    <row r="14" ht="20" customHeight="1" s="39">
      <c r="B14" s="67" t="inlineStr">
        <is>
          <t>Ground 4 - student accommodation</t>
        </is>
      </c>
      <c r="C14" s="59" t="inlineStr">
        <is>
          <t>Mandatory</t>
        </is>
      </c>
      <c r="D14" s="68" t="n">
        <v>2</v>
      </c>
      <c r="E14" s="69" t="inlineStr">
        <is>
          <t>weeks</t>
        </is>
      </c>
      <c r="F14" s="69" t="inlineStr">
        <is>
          <t>No</t>
        </is>
      </c>
      <c r="G14" s="70" t="n"/>
    </row>
    <row r="15" ht="20" customHeight="1" s="39">
      <c r="B15" s="67" t="inlineStr">
        <is>
          <t>Ground 4A - student let for new students</t>
        </is>
      </c>
      <c r="C15" s="59" t="inlineStr">
        <is>
          <t>Mandatory</t>
        </is>
      </c>
      <c r="D15" s="68" t="n">
        <v>4</v>
      </c>
      <c r="E15" s="69" t="inlineStr">
        <is>
          <t>months</t>
        </is>
      </c>
      <c r="F15" s="69" t="inlineStr">
        <is>
          <t>No</t>
        </is>
      </c>
      <c r="G15" s="70" t="inlineStr">
        <is>
          <t>Advance notice of intent needed.</t>
        </is>
      </c>
    </row>
    <row r="16" ht="20" customHeight="1" s="39">
      <c r="B16" s="67" t="inlineStr">
        <is>
          <t>Ground 5 - ministers of religion</t>
        </is>
      </c>
      <c r="C16" s="59" t="inlineStr">
        <is>
          <t>Mandatory</t>
        </is>
      </c>
      <c r="D16" s="68" t="n">
        <v>2</v>
      </c>
      <c r="E16" s="69" t="inlineStr">
        <is>
          <t>months</t>
        </is>
      </c>
      <c r="F16" s="69" t="inlineStr">
        <is>
          <t>No</t>
        </is>
      </c>
      <c r="G16" s="70" t="n"/>
    </row>
    <row r="17" ht="20" customHeight="1" s="39">
      <c r="B17" s="67" t="inlineStr">
        <is>
          <t>Ground 5A - agricultural worker</t>
        </is>
      </c>
      <c r="C17" s="59" t="inlineStr">
        <is>
          <t>Mandatory</t>
        </is>
      </c>
      <c r="D17" s="68" t="n">
        <v>2</v>
      </c>
      <c r="E17" s="69" t="inlineStr">
        <is>
          <t>months</t>
        </is>
      </c>
      <c r="F17" s="69" t="inlineStr">
        <is>
          <t>No</t>
        </is>
      </c>
      <c r="G17" s="70" t="n"/>
    </row>
    <row r="18" ht="20" customHeight="1" s="39">
      <c r="B18" s="67" t="inlineStr">
        <is>
          <t>Ground 5C - end of employment by the landlord</t>
        </is>
      </c>
      <c r="C18" s="59" t="inlineStr">
        <is>
          <t>Mandatory</t>
        </is>
      </c>
      <c r="D18" s="68" t="n">
        <v>2</v>
      </c>
      <c r="E18" s="69" t="inlineStr">
        <is>
          <t>months</t>
        </is>
      </c>
      <c r="F18" s="69" t="inlineStr">
        <is>
          <t>No</t>
        </is>
      </c>
      <c r="G18" s="70" t="n"/>
    </row>
    <row r="19" ht="20" customHeight="1" s="39">
      <c r="B19" s="67" t="inlineStr">
        <is>
          <t>Ground 5E - supported accommodation</t>
        </is>
      </c>
      <c r="C19" s="59" t="inlineStr">
        <is>
          <t>Mandatory</t>
        </is>
      </c>
      <c r="D19" s="68" t="n">
        <v>4</v>
      </c>
      <c r="E19" s="69" t="inlineStr">
        <is>
          <t>weeks</t>
        </is>
      </c>
      <c r="F19" s="69" t="inlineStr">
        <is>
          <t>No</t>
        </is>
      </c>
      <c r="G19" s="70" t="n"/>
    </row>
    <row r="20" ht="20" customHeight="1" s="39">
      <c r="B20" s="67" t="inlineStr">
        <is>
          <t>Ground 5F - occupied as supported accommodation</t>
        </is>
      </c>
      <c r="C20" s="59" t="inlineStr">
        <is>
          <t>Mandatory</t>
        </is>
      </c>
      <c r="D20" s="68" t="n">
        <v>4</v>
      </c>
      <c r="E20" s="69" t="inlineStr">
        <is>
          <t>weeks</t>
        </is>
      </c>
      <c r="F20" s="69" t="inlineStr">
        <is>
          <t>No</t>
        </is>
      </c>
      <c r="G20" s="70" t="n"/>
    </row>
    <row r="21" ht="20" customHeight="1" s="39">
      <c r="B21" s="67" t="inlineStr">
        <is>
          <t>Ground 5G - tenancy for homelessness duty</t>
        </is>
      </c>
      <c r="C21" s="59" t="inlineStr">
        <is>
          <t>Mandatory</t>
        </is>
      </c>
      <c r="D21" s="68" t="n">
        <v>4</v>
      </c>
      <c r="E21" s="69" t="inlineStr">
        <is>
          <t>weeks</t>
        </is>
      </c>
      <c r="F21" s="69" t="inlineStr">
        <is>
          <t>No</t>
        </is>
      </c>
      <c r="G21" s="70" t="inlineStr">
        <is>
          <t>Start proceedings within 12 months of the council's notice.</t>
        </is>
      </c>
    </row>
    <row r="22" ht="20" customHeight="1" s="39">
      <c r="B22" s="67" t="inlineStr">
        <is>
          <t>Ground 5H - stepping stone accommodation</t>
        </is>
      </c>
      <c r="C22" s="59" t="inlineStr">
        <is>
          <t>Mandatory</t>
        </is>
      </c>
      <c r="D22" s="68" t="n">
        <v>2</v>
      </c>
      <c r="E22" s="69" t="inlineStr">
        <is>
          <t>months</t>
        </is>
      </c>
      <c r="F22" s="69" t="inlineStr">
        <is>
          <t>No</t>
        </is>
      </c>
      <c r="G22" s="70" t="n"/>
    </row>
    <row r="23" ht="20" customHeight="1" s="39">
      <c r="B23" s="67" t="inlineStr">
        <is>
          <t>Ground 6 - redevelopment</t>
        </is>
      </c>
      <c r="C23" s="59" t="inlineStr">
        <is>
          <t>Mandatory</t>
        </is>
      </c>
      <c r="D23" s="68" t="n">
        <v>4</v>
      </c>
      <c r="E23" s="69" t="inlineStr">
        <is>
          <t>months</t>
        </is>
      </c>
      <c r="F23" s="69" t="inlineStr">
        <is>
          <t>No</t>
        </is>
      </c>
      <c r="G23" s="70" t="inlineStr">
        <is>
          <t>Usually not in the first 6 months of the tenancy.</t>
        </is>
      </c>
    </row>
    <row r="24" ht="20" customHeight="1" s="39">
      <c r="B24" s="67" t="inlineStr">
        <is>
          <t>Ground 6B - compliance with enforcement action</t>
        </is>
      </c>
      <c r="C24" s="59" t="inlineStr">
        <is>
          <t>Mandatory</t>
        </is>
      </c>
      <c r="D24" s="68" t="n">
        <v>4</v>
      </c>
      <c r="E24" s="69" t="inlineStr">
        <is>
          <t>months</t>
        </is>
      </c>
      <c r="F24" s="69" t="inlineStr">
        <is>
          <t>No</t>
        </is>
      </c>
      <c r="G24" s="70" t="n"/>
    </row>
    <row r="25" ht="20" customHeight="1" s="39">
      <c r="B25" s="67" t="inlineStr">
        <is>
          <t>Ground 7 - death of tenant</t>
        </is>
      </c>
      <c r="C25" s="59" t="inlineStr">
        <is>
          <t>Mandatory</t>
        </is>
      </c>
      <c r="D25" s="68" t="n">
        <v>2</v>
      </c>
      <c r="E25" s="69" t="inlineStr">
        <is>
          <t>months</t>
        </is>
      </c>
      <c r="F25" s="69" t="inlineStr">
        <is>
          <t>No</t>
        </is>
      </c>
      <c r="G25" s="70" t="n"/>
    </row>
    <row r="26" ht="30" customHeight="1" s="39">
      <c r="B26" s="67" t="inlineStr">
        <is>
          <t>Ground 7A - severe antisocial or criminal behaviour</t>
        </is>
      </c>
      <c r="C26" s="59" t="inlineStr">
        <is>
          <t>Mandatory</t>
        </is>
      </c>
      <c r="D26" s="68" t="n">
        <v>0</v>
      </c>
      <c r="E26" s="69" t="inlineStr">
        <is>
          <t>none</t>
        </is>
      </c>
      <c r="F26" s="69" t="inlineStr">
        <is>
          <t>No</t>
        </is>
      </c>
      <c r="G26" s="70" t="inlineStr">
        <is>
          <t>Can apply to court straight away. No order for 14 days from the notice date.</t>
        </is>
      </c>
    </row>
    <row r="27" ht="20" customHeight="1" s="39">
      <c r="B27" s="67" t="inlineStr">
        <is>
          <t>Ground 7B - no right to rent</t>
        </is>
      </c>
      <c r="C27" s="59" t="inlineStr">
        <is>
          <t>Mandatory</t>
        </is>
      </c>
      <c r="D27" s="68" t="n">
        <v>2</v>
      </c>
      <c r="E27" s="69" t="inlineStr">
        <is>
          <t>weeks</t>
        </is>
      </c>
      <c r="F27" s="69" t="inlineStr">
        <is>
          <t>No</t>
        </is>
      </c>
      <c r="G27" s="70" t="n"/>
    </row>
    <row r="28" ht="30" customHeight="1" s="39">
      <c r="B28" s="67" t="inlineStr">
        <is>
          <t>Ground 8 - rent arrears</t>
        </is>
      </c>
      <c r="C28" s="59" t="inlineStr">
        <is>
          <t>Mandatory</t>
        </is>
      </c>
      <c r="D28" s="68" t="n">
        <v>4</v>
      </c>
      <c r="E28" s="69" t="inlineStr">
        <is>
          <t>weeks</t>
        </is>
      </c>
      <c r="F28" s="69" t="inlineStr">
        <is>
          <t>No</t>
        </is>
      </c>
      <c r="G28" s="70" t="inlineStr">
        <is>
          <t>At least 3 months' rent owed (13 weeks if paid weekly or fortnightly) when notice is given and at the hearing.</t>
        </is>
      </c>
    </row>
    <row r="29" ht="20" customHeight="1" s="39">
      <c r="B29" s="67" t="inlineStr">
        <is>
          <t>Ground 9 - suitable alternative accommodation</t>
        </is>
      </c>
      <c r="C29" s="59" t="inlineStr">
        <is>
          <t>Discretionary</t>
        </is>
      </c>
      <c r="D29" s="68" t="n">
        <v>2</v>
      </c>
      <c r="E29" s="69" t="inlineStr">
        <is>
          <t>months</t>
        </is>
      </c>
      <c r="F29" s="69" t="inlineStr">
        <is>
          <t>No</t>
        </is>
      </c>
      <c r="G29" s="70" t="n"/>
    </row>
    <row r="30" ht="20" customHeight="1" s="39">
      <c r="B30" s="67" t="inlineStr">
        <is>
          <t>Ground 10 - any rent arrears</t>
        </is>
      </c>
      <c r="C30" s="59" t="inlineStr">
        <is>
          <t>Discretionary</t>
        </is>
      </c>
      <c r="D30" s="68" t="n">
        <v>4</v>
      </c>
      <c r="E30" s="69" t="inlineStr">
        <is>
          <t>weeks</t>
        </is>
      </c>
      <c r="F30" s="69" t="inlineStr">
        <is>
          <t>No</t>
        </is>
      </c>
      <c r="G30" s="70" t="n"/>
    </row>
    <row r="31" ht="20" customHeight="1" s="39">
      <c r="B31" s="67" t="inlineStr">
        <is>
          <t>Ground 11 - persistent arrears</t>
        </is>
      </c>
      <c r="C31" s="59" t="inlineStr">
        <is>
          <t>Discretionary</t>
        </is>
      </c>
      <c r="D31" s="68" t="n">
        <v>4</v>
      </c>
      <c r="E31" s="69" t="inlineStr">
        <is>
          <t>weeks</t>
        </is>
      </c>
      <c r="F31" s="69" t="inlineStr">
        <is>
          <t>No</t>
        </is>
      </c>
      <c r="G31" s="70" t="n"/>
    </row>
    <row r="32" ht="20" customHeight="1" s="39">
      <c r="B32" s="67" t="inlineStr">
        <is>
          <t>Ground 12 - breach of tenancy</t>
        </is>
      </c>
      <c r="C32" s="59" t="inlineStr">
        <is>
          <t>Discretionary</t>
        </is>
      </c>
      <c r="D32" s="68" t="n">
        <v>2</v>
      </c>
      <c r="E32" s="69" t="inlineStr">
        <is>
          <t>weeks</t>
        </is>
      </c>
      <c r="F32" s="69" t="inlineStr">
        <is>
          <t>No</t>
        </is>
      </c>
      <c r="G32" s="70" t="n"/>
    </row>
    <row r="33" ht="20" customHeight="1" s="39">
      <c r="B33" s="67" t="inlineStr">
        <is>
          <t>Ground 13 - deterioration of property</t>
        </is>
      </c>
      <c r="C33" s="59" t="inlineStr">
        <is>
          <t>Discretionary</t>
        </is>
      </c>
      <c r="D33" s="68" t="n">
        <v>2</v>
      </c>
      <c r="E33" s="69" t="inlineStr">
        <is>
          <t>weeks</t>
        </is>
      </c>
      <c r="F33" s="69" t="inlineStr">
        <is>
          <t>No</t>
        </is>
      </c>
      <c r="G33" s="70" t="n"/>
    </row>
    <row r="34" ht="30" customHeight="1" s="39">
      <c r="B34" s="67" t="inlineStr">
        <is>
          <t>Ground 14 - antisocial behaviour</t>
        </is>
      </c>
      <c r="C34" s="59" t="inlineStr">
        <is>
          <t>Discretionary</t>
        </is>
      </c>
      <c r="D34" s="68" t="n">
        <v>0</v>
      </c>
      <c r="E34" s="69" t="inlineStr">
        <is>
          <t>none</t>
        </is>
      </c>
      <c r="F34" s="69" t="inlineStr">
        <is>
          <t>No</t>
        </is>
      </c>
      <c r="G34" s="70" t="inlineStr">
        <is>
          <t>Can apply to court straight away. No order for 14 days from the notice date.</t>
        </is>
      </c>
    </row>
    <row r="35" ht="20" customHeight="1" s="39">
      <c r="B35" s="67" t="inlineStr">
        <is>
          <t>Ground 14ZA - rioting</t>
        </is>
      </c>
      <c r="C35" s="59" t="inlineStr">
        <is>
          <t>Discretionary</t>
        </is>
      </c>
      <c r="D35" s="68" t="n">
        <v>2</v>
      </c>
      <c r="E35" s="69" t="inlineStr">
        <is>
          <t>weeks</t>
        </is>
      </c>
      <c r="F35" s="69" t="inlineStr">
        <is>
          <t>No</t>
        </is>
      </c>
      <c r="G35" s="70" t="n"/>
    </row>
    <row r="36" ht="20" customHeight="1" s="39">
      <c r="B36" s="67" t="inlineStr">
        <is>
          <t>Ground 15 - deterioration of furniture</t>
        </is>
      </c>
      <c r="C36" s="59" t="inlineStr">
        <is>
          <t>Discretionary</t>
        </is>
      </c>
      <c r="D36" s="68" t="n">
        <v>2</v>
      </c>
      <c r="E36" s="69" t="inlineStr">
        <is>
          <t>weeks</t>
        </is>
      </c>
      <c r="F36" s="69" t="inlineStr">
        <is>
          <t>No</t>
        </is>
      </c>
      <c r="G36" s="70" t="n"/>
    </row>
    <row r="37" ht="20" customHeight="1" s="39">
      <c r="B37" s="67" t="inlineStr">
        <is>
          <t>Ground 17 - false statement</t>
        </is>
      </c>
      <c r="C37" s="59" t="inlineStr">
        <is>
          <t>Discretionary</t>
        </is>
      </c>
      <c r="D37" s="68" t="n">
        <v>2</v>
      </c>
      <c r="E37" s="69" t="inlineStr">
        <is>
          <t>weeks</t>
        </is>
      </c>
      <c r="F37" s="69" t="inlineStr">
        <is>
          <t>No</t>
        </is>
      </c>
      <c r="G37" s="70" t="n"/>
    </row>
    <row r="38" ht="20" customHeight="1" s="39">
      <c r="B38" s="67" t="inlineStr">
        <is>
          <t>Ground 18 - supported accommodation</t>
        </is>
      </c>
      <c r="C38" s="59" t="inlineStr">
        <is>
          <t>Discretionary</t>
        </is>
      </c>
      <c r="D38" s="68" t="n">
        <v>4</v>
      </c>
      <c r="E38" s="69" t="inlineStr">
        <is>
          <t>weeks</t>
        </is>
      </c>
      <c r="F38" s="69" t="inlineStr">
        <is>
          <t>No</t>
        </is>
      </c>
      <c r="G38" s="7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B3:G3"/>
  </mergeCells>
  <dataValidations count="2">
    <dataValidation sqref="E7:E38" showDropDown="0" showInputMessage="0" showErrorMessage="0" allowBlank="1" type="list">
      <formula1>"weeks,months,none"</formula1>
    </dataValidation>
    <dataValidation sqref="F7:F38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B4" r:id="rId1"/>
  </hyperlinks>
  <pageMargins left="0.75" right="0.75" top="1" bottom="0.7" header="0.5" footer="0.3"/>
  <pageSetup orientation="landscape" fitToHeight="1" fitToWidth="1"/>
  <headerFooter>
    <oddHeader/>
    <oddFooter>&amp;C&amp;K9CA3AF&amp;9aligned.tax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terms:created xsi:type="dcterms:W3CDTF">2026-06-19T19:33:29Z</dcterms:created>
  <dcterms:modified xsi:type="dcterms:W3CDTF">2026-10-14T22:09:20Z</dcterms:modified>
  <cp:lastModifiedBy>aligned.tax</cp:lastModifiedBy>
</cp:coreProperties>
</file>